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394" documentId="13_ncr:1_{F6CB121F-512D-4AA6-A0C1-0FB36C537598}" xr6:coauthVersionLast="47" xr6:coauthVersionMax="47" xr10:uidLastSave="{1DB5F3AC-A2B6-4207-AFD4-6655DF01B6E9}"/>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7" i="2"/>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<sst xmlns="http://schemas.openxmlformats.org/spreadsheetml/2006/main" count="178573" uniqueCount="39072">
  <si>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</si>
  <si>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</si>
  <si>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</si>
  <si>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</si>
  <si>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</si>
  <si>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</si>
  <si>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</si>
  <si>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</si>
  <si>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</si>
  <si>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</si>
  <si>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</si>
  <si>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</si>
  <si>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</si>
  <si>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</si>
  <si>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</si>
  <si>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</si>
  <si>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</si>
  <si>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</si>
  <si>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</si>
  <si>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</si>
  <si>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</si>
  <si>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</si>
  <si>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</si>
  <si>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</si>
  <si>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</si>
  <si>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</si>
  <si>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</si>
  <si>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</si>
  <si>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</si>
  <si>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</si>
  <si>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</si>
  <si>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</si>
  <si>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</si>
  <si>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</si>
  <si>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</si>
  <si>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</si>
  <si>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</si>
  <si>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</si>
  <si>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</si>
  <si>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</si>
  <si>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</si>
  <si>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</si>
  <si>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</si>
  <si>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</si>
  <si>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</si>
  <si>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</si>
  <si>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</si>
  <si>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</si>
  <si>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</si>
  <si>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</si>
  <si>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</si>
  <si>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</si>
  <si>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</si>
  <si>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</si>
  <si>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</si>
  <si>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</si>
  <si>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</si>
  <si>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</si>
  <si>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</si>
  <si>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</si>
  <si>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</si>
  <si>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</si>
  <si>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</si>
  <si>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</si>
  <si>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</si>
  <si>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</si>
  <si>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</si>
  <si>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</si>
  <si>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</si>
  <si>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</si>
  <si>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</si>
  <si>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</si>
  <si>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</si>
  <si>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</si>
  <si>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</si>
  <si>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</si>
  <si>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</si>
  <si>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</si>
  <si>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</si>
  <si>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</si>
  <si>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</si>
  <si>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</si>
  <si>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</si>
  <si>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</si>
  <si>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</si>
  <si>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</si>
  <si>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</si>
  <si>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</si>
  <si>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</si>
  <si>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</si>
  <si>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</si>
  <si>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</si>
  <si>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</si>
  <si>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</si>
  <si>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</si>
  <si>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</si>
  <si>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</si>
  <si>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</si>
  <si>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</si>
  <si>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</si>
  <si>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</si>
  <si>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</si>
  <si>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</si>
  <si>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</si>
  <si>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</si>
  <si>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</si>
  <si>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</si>
  <si>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</si>
  <si>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</si>
  <si>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</si>
  <si>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</si>
  <si>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</si>
  <si>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</si>
  <si>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</si>
  <si>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</si>
  <si>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</si>
  <si>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</si>
  <si>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</si>
  <si>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</si>
  <si>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</si>
  <si>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</si>
  <si>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</si>
  <si>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</si>
  <si>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</si>
  <si>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</si>
  <si>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</si>
  <si>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</si>
  <si>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</si>
  <si>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</si>
  <si>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</si>
  <si>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</si>
  <si>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</si>
  <si>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</si>
  <si>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</si>
  <si>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</si>
  <si>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</si>
  <si>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</si>
  <si>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</si>
  <si>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</si>
  <si>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</si>
  <si>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</si>
  <si>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</si>
  <si>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</si>
  <si>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</si>
  <si>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</si>
  <si>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</si>
  <si>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</si>
  <si>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</si>
  <si>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</si>
  <si>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</si>
  <si>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</si>
  <si>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</si>
  <si>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</si>
  <si>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</si>
  <si>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</si>
  <si>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</si>
  <si>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</si>
  <si>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</si>
  <si>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</si>
  <si>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</si>
  <si>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</si>
  <si>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</si>
  <si>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</si>
  <si>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</si>
  <si>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</si>
  <si>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</si>
  <si>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</si>
  <si>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</si>
  <si>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</si>
  <si>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</si>
  <si>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</si>
  <si>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</si>
  <si>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</si>
  <si>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</si>
  <si>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</si>
  <si>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</si>
  <si>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</si>
  <si>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</si>
  <si>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</si>
  <si>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</si>
  <si>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</si>
  <si>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</si>
  <si>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</si>
  <si>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</si>
  <si>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</si>
  <si>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</si>
  <si>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</si>
  <si>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</si>
  <si>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</si>
  <si>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</si>
  <si>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</si>
  <si>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</si>
  <si>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</si>
  <si>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</si>
  <si>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</si>
  <si>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</si>
  <si>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</si>
  <si>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</si>
  <si>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</si>
  <si>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</si>
  <si>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</si>
  <si>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</si>
  <si>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</si>
  <si>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</si>
  <si>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</si>
  <si>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</si>
  <si>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</si>
  <si>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</si>
  <si>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</si>
  <si>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</si>
  <si>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</si>
  <si>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</si>
  <si>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</si>
  <si>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</si>
  <si>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</si>
  <si>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</si>
  <si>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</si>
  <si>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</si>
  <si>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</si>
  <si>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</si>
  <si>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</si>
  <si>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</si>
  <si>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</si>
  <si>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</si>
  <si>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</si>
  <si>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</si>
  <si>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</si>
  <si>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</si>
  <si>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</si>
  <si>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</si>
  <si>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</si>
  <si>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</si>
  <si>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</si>
  <si>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</si>
  <si>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</si>
  <si>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</si>
  <si>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</si>
  <si>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</si>
  <si>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</si>
  <si>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</si>
  <si>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</si>
  <si>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</si>
  <si>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</si>
  <si>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</si>
  <si>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</si>
  <si>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</si>
  <si>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</si>
  <si>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</si>
  <si>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</si>
  <si>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</si>
  <si>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</si>
  <si>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</si>
  <si>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</si>
  <si>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</si>
  <si>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</si>
  <si>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</si>
  <si>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</si>
  <si>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</si>
  <si>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</si>
  <si>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</si>
  <si>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</si>
  <si>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</si>
  <si>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</si>
  <si>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</si>
  <si>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</si>
  <si>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</si>
  <si>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</si>
  <si>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</si>
  <si>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</si>
  <si>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</si>
  <si>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</si>
  <si>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</si>
  <si>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</si>
  <si>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</si>
  <si>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</si>
  <si>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</si>
  <si>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</si>
  <si>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</si>
  <si>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</si>
  <si>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</si>
  <si>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</si>
  <si>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</si>
  <si>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</si>
  <si>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</si>
  <si>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</si>
  <si>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</si>
  <si>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</si>
  <si>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</si>
  <si>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</si>
  <si>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</si>
  <si>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</si>
  <si>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</si>
  <si>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</si>
  <si>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</si>
  <si>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</si>
  <si>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</si>
  <si>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</si>
  <si>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</si>
  <si>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</si>
  <si>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</si>
  <si>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</si>
  <si>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</si>
  <si>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</si>
  <si>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</si>
  <si>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</si>
  <si>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</si>
  <si>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</si>
  <si>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</si>
  <si>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</si>
  <si>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</si>
  <si>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</si>
  <si>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</si>
  <si>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</si>
  <si>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</si>
  <si>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</si>
  <si>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</si>
  <si>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</si>
  <si>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</si>
  <si>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</si>
  <si>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</si>
  <si>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</si>
  <si>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</si>
  <si>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</si>
  <si>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</si>
  <si>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</si>
  <si>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</si>
  <si>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</si>
  <si>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</si>
  <si>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</si>
  <si>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</si>
  <si>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</si>
  <si>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</si>
  <si>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</si>
  <si>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</si>
  <si>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</si>
  <si>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</si>
  <si>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</si>
  <si>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</si>
  <si>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</si>
  <si>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</si>
  <si>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</si>
  <si>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</si>
  <si>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</si>
  <si>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</si>
  <si>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</si>
  <si>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</si>
  <si>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</si>
  <si>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</si>
  <si>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</si>
  <si>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</si>
  <si>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</si>
  <si>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</si>
  <si>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</si>
  <si>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</si>
  <si>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</si>
  <si>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</si>
  <si>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</si>
  <si>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</si>
  <si>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</si>
  <si>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</si>
  <si>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</si>
  <si>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</si>
  <si>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</si>
  <si>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</si>
  <si>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</si>
  <si>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</si>
  <si>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</si>
  <si>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</si>
  <si>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</si>
  <si>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</si>
  <si>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</si>
  <si>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</si>
  <si>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</si>
  <si>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</si>
  <si>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</si>
  <si>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</si>
  <si>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</si>
  <si>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</si>
  <si>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</si>
  <si>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</si>
  <si>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</si>
  <si>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</si>
  <si>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</si>
  <si>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</si>
  <si>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</si>
  <si>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</si>
  <si>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</si>
  <si>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</si>
  <si>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</si>
  <si>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</si>
  <si>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</si>
  <si>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</si>
  <si>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</si>
  <si>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</si>
  <si>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</si>
  <si>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</si>
  <si>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</si>
  <si>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</si>
  <si>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</si>
  <si>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</si>
  <si>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</si>
  <si>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</si>
  <si>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</si>
  <si>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</si>
  <si>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</si>
  <si>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</si>
  <si>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</si>
  <si>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</si>
  <si>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</si>
  <si>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</si>
  <si>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</si>
  <si>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</si>
  <si>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</si>
  <si>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</si>
  <si>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</si>
  <si>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</si>
  <si>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</si>
  <si>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</si>
  <si>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</si>
  <si>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</si>
  <si>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</si>
  <si>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</si>
  <si>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</si>
  <si>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</si>
  <si>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</si>
  <si>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</si>
  <si>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</si>
  <si>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</si>
  <si>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</si>
  <si>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</si>
  <si>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</si>
  <si>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</si>
  <si>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</si>
  <si>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</si>
  <si>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</si>
  <si>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</si>
  <si>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</si>
  <si>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</si>
  <si>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</si>
  <si>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</si>
  <si>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</si>
  <si>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</si>
  <si>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</si>
  <si>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</si>
  <si>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</si>
  <si>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</si>
  <si>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</si>
  <si>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</si>
  <si>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</si>
  <si>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</si>
  <si>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</si>
  <si>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</si>
  <si>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</si>
  <si>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</si>
  <si>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</si>
  <si>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</si>
  <si>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</si>
  <si>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</si>
  <si>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</si>
  <si>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</si>
  <si>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</si>
  <si>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</si>
  <si>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</si>
  <si>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</si>
  <si>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</si>
  <si>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</si>
  <si>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</si>
  <si>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</si>
  <si>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</si>
  <si>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</si>
  <si>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</si>
  <si>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</si>
  <si>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</si>
  <si>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</si>
  <si>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</si>
  <si>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</si>
  <si>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</si>
  <si>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</si>
  <si>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</si>
  <si>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</si>
  <si>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</si>
  <si>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</si>
  <si>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</si>
  <si>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</si>
  <si>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</si>
  <si>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</si>
  <si>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</si>
  <si>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</si>
  <si>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</si>
  <si>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</si>
  <si>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</si>
  <si>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</si>
  <si>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</si>
  <si>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</si>
  <si>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</si>
  <si>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</si>
  <si>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</si>
  <si>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</si>
  <si>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</si>
  <si>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</si>
  <si>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</si>
  <si>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</si>
  <si>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</si>
  <si>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</si>
  <si>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</si>
  <si>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</si>
  <si>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</si>
  <si>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</si>
  <si>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</si>
  <si>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</si>
  <si>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</si>
  <si>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</si>
  <si>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</si>
  <si>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</si>
  <si>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</si>
  <si>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</si>
  <si>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</si>
  <si>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</si>
  <si>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</si>
  <si>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</si>
  <si>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</si>
  <si>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</si>
  <si>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</si>
  <si>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</si>
  <si>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</si>
  <si>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</si>
  <si>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</si>
  <si>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</si>
  <si>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</si>
  <si>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</si>
  <si>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</si>
  <si>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</si>
  <si>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</si>
  <si>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</si>
  <si>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</si>
  <si>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</si>
  <si>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</si>
  <si>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</si>
  <si>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</si>
  <si>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</si>
  <si>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</si>
  <si>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</si>
  <si>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</si>
  <si>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</si>
  <si>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</si>
  <si>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</si>
  <si>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</si>
  <si>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</si>
  <si>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</si>
  <si>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</si>
  <si>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</si>
  <si>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</si>
  <si>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</si>
  <si>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</si>
  <si>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</si>
  <si>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</si>
  <si>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</si>
  <si>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</si>
  <si>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</si>
  <si>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</si>
  <si>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</si>
  <si>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</si>
  <si>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</si>
  <si>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</si>
  <si>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</si>
  <si>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</si>
  <si>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</si>
  <si>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</si>
  <si>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</si>
  <si>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</si>
  <si>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</si>
  <si>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</si>
  <si>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</si>
  <si>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</si>
  <si>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</si>
  <si>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</si>
  <si>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</si>
  <si>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</si>
  <si>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</si>
  <si>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</si>
  <si>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</si>
  <si>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</si>
  <si>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</si>
  <si>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</si>
  <si>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</si>
  <si>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</si>
  <si>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</si>
  <si>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</si>
  <si>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</si>
  <si>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</si>
  <si>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</si>
  <si>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</si>
  <si>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</si>
  <si>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</si>
  <si>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</si>
  <si>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</si>
  <si>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</si>
  <si>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</si>
  <si>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</si>
  <si>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</si>
  <si>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</si>
  <si>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</si>
  <si>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</si>
  <si>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</si>
  <si>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</si>
  <si>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</si>
  <si>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</si>
  <si>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</si>
  <si>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</si>
  <si>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</si>
  <si>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</si>
  <si>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</si>
  <si>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</si>
  <si>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</si>
  <si>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</si>
  <si>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</si>
  <si>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</si>
  <si>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</si>
  <si>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</si>
  <si>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</si>
  <si>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</si>
  <si>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</si>
  <si>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</si>
  <si>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</si>
  <si>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</si>
  <si>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</si>
  <si>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</si>
  <si>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</si>
  <si>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</si>
  <si>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</si>
  <si>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</si>
  <si>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</si>
  <si>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</si>
  <si>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</si>
  <si>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</si>
  <si>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</si>
  <si>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</si>
  <si>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</si>
  <si>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</si>
  <si>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</si>
  <si>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</si>
  <si>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</si>
  <si>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</si>
  <si>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</si>
  <si>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</si>
  <si>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</si>
  <si>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</si>
  <si>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</si>
  <si>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</si>
  <si>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</si>
  <si>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</si>
  <si>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</si>
  <si>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</si>
  <si>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</si>
  <si>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</si>
  <si>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</si>
  <si>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</si>
  <si>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</si>
  <si>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</si>
  <si>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</si>
  <si>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</si>
  <si>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</si>
  <si>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</si>
  <si>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</si>
  <si>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</si>
  <si>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</si>
  <si>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</si>
  <si>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</si>
  <si>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</si>
  <si>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</si>
  <si>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</si>
  <si>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</si>
  <si>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</si>
  <si>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</si>
  <si>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</si>
  <si>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</si>
  <si>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</si>
  <si>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</si>
  <si>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</si>
  <si>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</si>
  <si>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</si>
  <si>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</si>
  <si>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</si>
  <si>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</si>
  <si>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</si>
  <si>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</si>
  <si>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</si>
  <si>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</si>
  <si>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</si>
  <si>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</si>
  <si>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</si>
  <si>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</si>
  <si>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</si>
  <si>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</si>
  <si>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</si>
  <si>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</si>
  <si>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</si>
  <si>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</si>
  <si>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</si>
  <si>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</si>
  <si>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</si>
  <si>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</si>
  <si>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</si>
  <si>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</si>
  <si>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</si>
  <si>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</si>
  <si>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</si>
  <si>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</si>
  <si>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</si>
  <si>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</si>
  <si>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</si>
  <si>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</si>
  <si>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</si>
  <si>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</si>
  <si>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</si>
  <si>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</si>
  <si>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</si>
  <si>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</si>
  <si>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</si>
  <si>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</si>
  <si>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</si>
  <si>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</si>
  <si>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</si>
  <si>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</si>
  <si>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</si>
  <si>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</si>
  <si>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</si>
  <si>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</si>
  <si>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</si>
  <si>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</si>
  <si>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</si>
  <si>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</si>
  <si>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</si>
  <si>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</si>
  <si>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</si>
  <si>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</si>
  <si>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</si>
  <si>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</si>
  <si>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</si>
  <si>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</si>
  <si>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</si>
  <si>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</si>
  <si>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</si>
  <si>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</si>
  <si>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</si>
  <si>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</si>
  <si>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</si>
  <si>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</si>
  <si>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</si>
  <si>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</si>
  <si>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</si>
  <si>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</si>
  <si>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</si>
  <si>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</si>
  <si>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</si>
  <si>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</si>
  <si>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</si>
  <si>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</si>
  <si>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</si>
  <si>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</si>
  <si>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</si>
  <si>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</si>
  <si>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</si>
  <si>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</si>
  <si>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</si>
  <si>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</si>
  <si>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</si>
  <si>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</si>
  <si>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</si>
  <si>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</si>
  <si>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</si>
  <si>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</si>
  <si>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</si>
  <si>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</si>
  <si>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</si>
  <si>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</si>
  <si>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</si>
  <si>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</si>
  <si>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</si>
  <si>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</si>
  <si>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</si>
  <si>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</si>
  <si>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</si>
  <si>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</si>
  <si>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</si>
  <si>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</si>
  <si>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</si>
  <si>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</si>
  <si>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</si>
  <si>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</si>
  <si>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</si>
  <si>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</si>
  <si>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</si>
  <si>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</si>
  <si>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</si>
  <si>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</si>
  <si>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</si>
  <si>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</si>
  <si>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</si>
  <si>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</si>
  <si>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</si>
  <si>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</si>
  <si>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</si>
  <si>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</si>
  <si>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</si>
  <si>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</si>
  <si>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</si>
  <si>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</si>
  <si>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</si>
  <si>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</si>
  <si>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</si>
  <si>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</si>
  <si>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</si>
  <si>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</si>
  <si>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</si>
  <si>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</si>
  <si>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</si>
  <si>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</si>
  <si>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</si>
  <si>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</si>
  <si>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</si>
  <si>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</si>
  <si>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</si>
  <si>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</si>
  <si>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</si>
  <si>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</si>
  <si>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</si>
  <si>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</si>
  <si>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</si>
  <si>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</si>
  <si>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</si>
  <si>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</si>
  <si>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</si>
  <si>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</si>
  <si>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</si>
  <si>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</si>
  <si>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</si>
  <si>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</si>
  <si>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</si>
  <si>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</si>
  <si>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</si>
  <si>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</si>
  <si>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</si>
  <si>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</si>
  <si>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</si>
  <si>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</si>
  <si>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</si>
  <si>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</si>
  <si>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</si>
  <si>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</si>
  <si>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</si>
  <si>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</si>
  <si>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</si>
  <si>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</si>
  <si>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</si>
  <si>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</si>
  <si>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</si>
  <si>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</si>
  <si>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</si>
  <si>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</si>
  <si>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</si>
  <si>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</si>
  <si>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</si>
  <si>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</si>
  <si>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</si>
  <si>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</si>
  <si>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</si>
  <si>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</si>
  <si>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</si>
  <si>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</si>
  <si>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</si>
  <si>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</si>
  <si>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</si>
  <si>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</si>
  <si>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</si>
  <si>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</si>
  <si>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</si>
  <si>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</si>
  <si>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</si>
  <si>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</si>
  <si>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</si>
  <si>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</si>
  <si>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</si>
  <si>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</si>
  <si>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</si>
  <si>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</si>
  <si>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</si>
  <si>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</si>
  <si>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</si>
  <si>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</si>
  <si>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</si>
  <si>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</si>
  <si>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</si>
  <si>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</si>
  <si>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</si>
  <si>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</si>
  <si>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</si>
  <si>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</si>
  <si>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</si>
  <si>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</si>
  <si>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</si>
  <si>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</si>
  <si>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</si>
  <si>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</si>
  <si>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</si>
  <si>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</si>
  <si>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</si>
  <si>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</si>
  <si>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</si>
  <si>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</si>
  <si>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</si>
  <si>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</si>
  <si>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</si>
  <si>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</si>
  <si>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</si>
  <si>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</si>
  <si>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</si>
  <si>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</si>
  <si>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</si>
  <si>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</si>
  <si>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</si>
  <si>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</si>
  <si>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</si>
  <si>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</si>
  <si>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</si>
  <si>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</si>
  <si>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</si>
  <si>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</si>
  <si>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</si>
  <si>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</si>
  <si>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</si>
  <si>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</si>
  <si>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</si>
  <si>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</si>
  <si>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</si>
  <si>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</si>
  <si>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</si>
  <si>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</si>
  <si>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</si>
  <si>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</si>
  <si>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</si>
  <si>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</si>
  <si>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</si>
  <si>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</si>
  <si>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</si>
  <si>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</si>
  <si>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</si>
  <si>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</si>
  <si>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</si>
  <si>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</si>
  <si>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</si>
  <si>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</si>
  <si>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</si>
  <si>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</si>
  <si>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</si>
  <si>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</si>
  <si>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</si>
  <si>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</si>
  <si>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</si>
  <si>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</si>
  <si>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</si>
  <si>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</si>
  <si>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</si>
  <si>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</si>
  <si>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</si>
  <si>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</si>
  <si>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</si>
  <si>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</si>
  <si>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</si>
  <si>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</si>
  <si>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</si>
  <si>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</si>
  <si>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</si>
  <si>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</si>
  <si>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</si>
  <si>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</si>
  <si>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</si>
  <si>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</si>
  <si>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</si>
  <si>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</si>
  <si>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</si>
  <si>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</si>
  <si>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</si>
  <si>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</si>
  <si>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</si>
  <si>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</si>
  <si>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</si>
  <si>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</si>
  <si>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</si>
  <si>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</si>
  <si>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</si>
  <si>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</si>
  <si>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</si>
  <si>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</si>
  <si>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</si>
  <si>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</si>
  <si>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</si>
  <si>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</si>
  <si>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</si>
  <si>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</si>
  <si>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</si>
  <si>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</si>
  <si>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</si>
  <si>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</si>
  <si>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</si>
  <si>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</si>
  <si>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</si>
  <si>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</si>
  <si>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</si>
  <si>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</si>
  <si>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</si>
  <si>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</si>
  <si>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</si>
  <si>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</si>
  <si>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</si>
  <si>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</si>
  <si>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</si>
  <si>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</si>
  <si>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</si>
  <si>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</si>
  <si>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</si>
  <si>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</si>
  <si>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</si>
  <si>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</si>
  <si>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</si>
  <si>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</si>
  <si>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</si>
  <si>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</si>
  <si>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</si>
  <si>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</si>
  <si>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</si>
  <si>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</si>
  <si>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</si>
  <si>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</si>
  <si>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</si>
  <si>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</si>
  <si>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</si>
  <si>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</si>
  <si>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</si>
  <si>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</si>
  <si>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</si>
  <si>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</si>
  <si>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</si>
  <si>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</si>
  <si>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</si>
  <si>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</si>
  <si>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</si>
  <si>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</si>
  <si>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</si>
  <si>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</si>
  <si>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</si>
  <si>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</si>
  <si>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</si>
  <si>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</si>
  <si>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</si>
  <si>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</si>
  <si>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</si>
  <si>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</si>
  <si>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</si>
  <si>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</si>
  <si>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</si>
  <si>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</si>
  <si>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</si>
  <si>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</si>
  <si>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</si>
  <si>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</si>
  <si>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</si>
  <si>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</si>
  <si>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</si>
  <si>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</si>
  <si>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</si>
  <si>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</si>
  <si>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</si>
  <si>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</si>
  <si>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</si>
  <si>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</si>
  <si>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</si>
  <si>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</si>
  <si>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</si>
  <si>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</si>
  <si>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</si>
  <si>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</si>
  <si>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</si>
  <si>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</si>
  <si>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</si>
  <si>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</si>
  <si>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</si>
  <si>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</si>
  <si>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</si>
  <si>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</si>
  <si>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</si>
  <si>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</si>
  <si>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</si>
  <si>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</si>
  <si>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</si>
  <si>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</si>
  <si>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</si>
  <si>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</si>
  <si>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</si>
  <si>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</si>
  <si>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</si>
  <si>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</si>
  <si>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</si>
  <si>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</si>
  <si>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</si>
  <si>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</si>
  <si>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</si>
  <si>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</si>
  <si>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</si>
  <si>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</si>
  <si>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</si>
  <si>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</si>
  <si>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</si>
  <si>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</si>
  <si>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</si>
  <si>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</si>
  <si>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</si>
  <si>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</si>
  <si>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</si>
  <si>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</si>
  <si>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</si>
  <si>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</si>
  <si>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</si>
  <si>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</si>
  <si>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</si>
  <si>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</si>
  <si>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</si>
  <si>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</si>
  <si>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</si>
  <si>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</si>
  <si>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</si>
  <si>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</si>
  <si>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</si>
  <si>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</si>
  <si>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</si>
  <si>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</si>
  <si>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</si>
  <si>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</si>
  <si>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</si>
  <si>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</si>
  <si>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</si>
  <si>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</si>
  <si>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</si>
  <si>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</si>
  <si>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</si>
  <si>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</si>
  <si>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</si>
  <si>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</si>
  <si>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</si>
  <si>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</si>
  <si>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</si>
  <si>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</si>
  <si>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</si>
  <si>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</si>
  <si>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</si>
  <si>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</si>
  <si>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</si>
  <si>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</si>
  <si>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</si>
  <si>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</si>
  <si>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</si>
  <si>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</si>
  <si>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</si>
  <si>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</si>
  <si>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</si>
  <si>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</si>
  <si>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</si>
  <si>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</si>
  <si>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</si>
  <si>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</si>
  <si>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</si>
  <si>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</si>
  <si>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</si>
  <si>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</si>
  <si>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</si>
  <si>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</si>
  <si>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</si>
  <si>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</si>
  <si>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</si>
  <si>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</si>
  <si>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</si>
  <si>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</si>
  <si>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</si>
  <si>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</si>
  <si>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</si>
  <si>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</si>
  <si>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</si>
  <si>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</si>
  <si>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</si>
  <si>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</si>
  <si>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</si>
  <si>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</si>
  <si>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</si>
  <si>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</si>
  <si>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</si>
  <si>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</si>
  <si>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</si>
  <si>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</si>
  <si>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</si>
  <si>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</si>
  <si>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</si>
  <si>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</si>
  <si>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</si>
  <si>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</si>
  <si>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</si>
  <si>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</si>
  <si>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</si>
  <si>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</si>
  <si>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</si>
  <si>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</si>
  <si>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</si>
  <si>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</si>
  <si>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</si>
  <si>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</si>
  <si>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</si>
  <si>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</si>
  <si>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</si>
  <si>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</si>
  <si>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</si>
  <si>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</si>
  <si>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</si>
  <si>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</si>
  <si>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</si>
  <si>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</si>
  <si>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</si>
  <si>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</si>
  <si>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</si>
  <si>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</si>
  <si>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</si>
  <si>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</si>
  <si>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</si>
  <si>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</si>
  <si>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</si>
  <si>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</si>
  <si>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</si>
  <si>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</si>
  <si>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</si>
  <si>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</si>
  <si>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</si>
  <si>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</si>
  <si>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</si>
  <si>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</si>
  <si>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</si>
  <si>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</si>
  <si>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</si>
  <si>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</si>
  <si>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</si>
  <si>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</si>
  <si>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</si>
  <si>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</si>
  <si>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</si>
  <si>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</si>
  <si>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</si>
  <si>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</si>
  <si>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</si>
  <si>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</si>
  <si>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</si>
  <si>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</si>
  <si>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</si>
  <si>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</si>
  <si>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</si>
  <si>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</si>
  <si>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</si>
  <si>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</si>
  <si>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</si>
  <si>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</si>
  <si>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</si>
  <si>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</si>
  <si>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</si>
  <si>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</si>
  <si>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</si>
  <si>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</si>
  <si>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</si>
  <si>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</si>
  <si>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</si>
  <si>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</si>
  <si>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</si>
  <si>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</si>
  <si>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</si>
  <si>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</si>
  <si>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</si>
  <si>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</si>
  <si>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</si>
  <si>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</si>
  <si>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</si>
  <si>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</si>
  <si>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</si>
  <si>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</si>
  <si>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</si>
  <si>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</si>
  <si>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</si>
  <si>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</si>
  <si>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</si>
  <si>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</si>
  <si>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</si>
  <si>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</si>
  <si>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</si>
  <si>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</si>
  <si>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</si>
  <si>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</si>
  <si>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</si>
  <si>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</si>
  <si>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</si>
  <si>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</si>
  <si>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</si>
  <si>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</si>
  <si>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</si>
  <si>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</si>
  <si>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</si>
  <si>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</si>
  <si>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</si>
  <si>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</si>
  <si>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</si>
  <si>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</si>
  <si>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</si>
  <si>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</si>
  <si>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</si>
  <si>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</si>
  <si>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</si>
  <si>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</si>
  <si>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</si>
  <si>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</si>
  <si>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</si>
  <si>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</si>
  <si>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</si>
  <si>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</si>
  <si>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</si>
  <si>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</si>
  <si>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</si>
  <si>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</si>
  <si>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</si>
  <si>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</si>
  <si>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</si>
  <si>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</si>
  <si>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</si>
  <si>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</si>
  <si>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</si>
  <si>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</si>
  <si>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</si>
  <si>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</si>
  <si>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</si>
  <si>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</si>
  <si>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</si>
  <si>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</si>
  <si>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</si>
  <si>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</si>
  <si>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</si>
  <si>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</si>
  <si>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</si>
  <si>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</si>
  <si>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</si>
  <si>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</si>
  <si>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</si>
  <si>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</si>
  <si>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</si>
  <si>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</si>
  <si>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</si>
  <si>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</si>
  <si>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</si>
  <si>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</si>
  <si>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</si>
  <si>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</si>
  <si>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</si>
  <si>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</si>
  <si>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</si>
  <si>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</si>
  <si>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</si>
  <si>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</si>
  <si>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</si>
  <si>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</si>
  <si>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</si>
  <si>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</si>
  <si>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</si>
  <si>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</si>
  <si>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</si>
  <si>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</si>
  <si>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</si>
  <si>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</si>
  <si>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</si>
  <si>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</si>
  <si>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</si>
  <si>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</si>
  <si>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</si>
  <si>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</si>
  <si>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</si>
  <si>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</si>
  <si>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</si>
  <si>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</si>
  <si>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</si>
  <si>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</si>
  <si>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</si>
  <si>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</si>
  <si>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</si>
  <si>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</si>
  <si>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</si>
  <si>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</si>
  <si>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</si>
  <si>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</si>
  <si>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</si>
  <si>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</si>
  <si>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</si>
  <si>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</si>
  <si>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</si>
  <si>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</si>
  <si>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</si>
  <si>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</si>
  <si>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</si>
  <si>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</si>
  <si>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</si>
  <si>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</si>
  <si>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</si>
  <si>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</si>
  <si>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</si>
  <si>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</si>
  <si>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</si>
  <si>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</si>
  <si>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</si>
  <si>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</si>
  <si>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</si>
  <si>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</si>
  <si>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</si>
  <si>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</si>
  <si>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</si>
  <si>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</si>
  <si>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</si>
  <si>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</si>
  <si>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</si>
  <si>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</si>
  <si>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</si>
  <si>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</si>
  <si>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</si>
  <si>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</si>
  <si>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</si>
  <si>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</si>
  <si>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</si>
  <si>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</si>
  <si>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</si>
  <si>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</si>
  <si>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</si>
  <si>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</si>
  <si>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</si>
  <si>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</si>
  <si>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</si>
  <si>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</si>
  <si>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</si>
  <si>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</si>
  <si>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</si>
  <si>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</si>
  <si>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</si>
  <si>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</si>
  <si>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</si>
  <si>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</si>
  <si>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</si>
  <si>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</si>
  <si>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</si>
  <si>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</si>
  <si>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</si>
  <si>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</si>
  <si>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</si>
  <si>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</si>
  <si>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</si>
  <si>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</si>
  <si>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</si>
  <si>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</si>
  <si>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</si>
  <si>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</si>
  <si>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</si>
  <si>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</si>
  <si>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</si>
  <si>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</si>
  <si>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</si>
  <si>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</si>
  <si>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</si>
  <si>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</si>
  <si>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</si>
  <si>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</si>
  <si>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</si>
  <si>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</si>
  <si>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</si>
  <si>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</si>
  <si>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</si>
  <si>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</si>
  <si>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</si>
  <si>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</si>
  <si>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</si>
  <si>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</si>
  <si>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</si>
  <si>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</si>
  <si>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</si>
  <si>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</si>
  <si>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</si>
  <si>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</si>
  <si>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</si>
  <si>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</si>
  <si>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</si>
  <si>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</si>
  <si>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</si>
  <si>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</si>
  <si>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</si>
  <si>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</si>
  <si>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</si>
  <si>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</si>
  <si>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</si>
  <si>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</si>
  <si>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</si>
  <si>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</si>
  <si>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</si>
  <si>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</si>
  <si>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</si>
  <si>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</si>
  <si>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</si>
  <si>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</si>
  <si>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</si>
  <si>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</si>
  <si>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</si>
  <si>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</si>
  <si>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</si>
  <si>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</si>
  <si>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</si>
  <si>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</si>
  <si>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</si>
  <si>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</si>
  <si>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</si>
  <si>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</si>
  <si>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</si>
  <si>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</si>
  <si>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</si>
  <si>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</si>
  <si>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</si>
  <si>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</si>
  <si>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</si>
  <si>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</si>
  <si>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</si>
  <si>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</si>
  <si>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</si>
  <si>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</si>
  <si>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</si>
  <si>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</si>
  <si>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</si>
  <si>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</si>
  <si>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</si>
  <si>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</si>
  <si>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</si>
  <si>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</si>
  <si>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</si>
  <si>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</si>
  <si>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</si>
  <si>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</si>
  <si>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</si>
  <si>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</si>
  <si>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</si>
  <si>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</si>
  <si>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</si>
  <si>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</si>
  <si>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</si>
  <si>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</si>
  <si>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</si>
  <si>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</si>
  <si>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</si>
  <si>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</si>
  <si>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</si>
  <si>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</si>
  <si>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</si>
  <si>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</si>
  <si>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</si>
  <si>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</si>
  <si>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</si>
  <si>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</si>
  <si>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</si>
  <si>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</si>
  <si>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</si>
  <si>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</si>
  <si>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</si>
  <si>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</si>
  <si>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</si>
  <si>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</si>
  <si>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</si>
  <si>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</si>
  <si>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</si>
  <si>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</si>
  <si>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</si>
  <si>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</si>
  <si>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</si>
  <si>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</si>
  <si>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</si>
  <si>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</si>
  <si>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</si>
  <si>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</si>
  <si>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</si>
  <si>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</si>
  <si>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</si>
  <si>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</si>
  <si>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</si>
  <si>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</si>
  <si>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</si>
  <si>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</si>
  <si>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</si>
  <si>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</si>
  <si>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</si>
  <si>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</si>
  <si>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</si>
  <si>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</si>
  <si>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</si>
  <si>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</si>
  <si>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</si>
  <si>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</si>
  <si>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</si>
  <si>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</si>
  <si>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</si>
  <si>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</si>
  <si>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</si>
  <si>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</si>
  <si>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</si>
  <si>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</si>
  <si>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</si>
  <si>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</si>
  <si>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</si>
  <si>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</si>
  <si>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</si>
  <si>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</si>
  <si>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</si>
  <si>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</si>
  <si>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</si>
  <si>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</si>
  <si>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</si>
  <si>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</si>
  <si>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</si>
  <si>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</si>
  <si>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</si>
  <si>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</si>
  <si>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</si>
  <si>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</si>
  <si>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</si>
  <si>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</si>
  <si>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</si>
  <si>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</si>
  <si>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</si>
  <si>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</si>
  <si>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</si>
  <si>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</si>
  <si>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</si>
  <si>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</si>
  <si>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</si>
  <si>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</si>
  <si>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</si>
  <si>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</si>
  <si>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</si>
  <si>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</si>
  <si>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</si>
  <si>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</si>
  <si>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</si>
  <si>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</si>
  <si>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</si>
  <si>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</si>
  <si>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</si>
  <si>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</si>
  <si>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</si>
  <si>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</si>
  <si>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</si>
  <si>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</si>
  <si>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</si>
  <si>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</si>
  <si>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</si>
  <si>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</si>
  <si>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</si>
  <si>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</si>
  <si>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</si>
  <si>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</si>
  <si>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</si>
  <si>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</si>
  <si>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</si>
  <si>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</si>
  <si>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</si>
  <si>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</si>
  <si>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</si>
  <si>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</si>
  <si>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</si>
  <si>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</si>
  <si>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</si>
  <si>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</si>
  <si>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</si>
  <si>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</si>
  <si>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</si>
  <si>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</si>
  <si>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</si>
  <si>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</si>
  <si>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</si>
  <si>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</si>
  <si>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</si>
  <si>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</si>
  <si>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</si>
  <si>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</si>
  <si>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</si>
  <si>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</si>
  <si>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</si>
  <si>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</si>
  <si>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</si>
  <si>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</si>
  <si>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</si>
  <si>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</si>
  <si>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</si>
  <si>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</si>
  <si>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</si>
  <si>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</si>
  <si>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</si>
  <si>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</si>
  <si>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</si>
  <si>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</si>
  <si>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</si>
  <si>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</si>
  <si>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</si>
  <si>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</si>
  <si>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</si>
  <si>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</si>
  <si>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</si>
  <si>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</si>
  <si>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</si>
  <si>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</si>
  <si>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</si>
  <si>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</si>
  <si>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</si>
  <si>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</si>
  <si>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</si>
  <si>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</si>
  <si>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</si>
  <si>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</si>
  <si>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</si>
  <si>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</si>
  <si>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</si>
  <si>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</si>
  <si>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</si>
  <si>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</si>
  <si>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</si>
  <si>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</si>
  <si>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</si>
  <si>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</si>
  <si>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</si>
  <si>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</si>
  <si>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</si>
  <si>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</si>
  <si>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</si>
  <si>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</si>
  <si>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</si>
  <si>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</si>
  <si>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</si>
  <si>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</si>
  <si>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</si>
  <si>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</si>
  <si>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</si>
  <si>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</si>
  <si>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</si>
  <si>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</si>
  <si>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</si>
  <si>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</si>
  <si>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</si>
  <si>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</si>
  <si>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</si>
  <si>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</si>
  <si>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</si>
  <si>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</si>
  <si>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</si>
  <si>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</si>
  <si>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</si>
  <si>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</si>
  <si>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</si>
  <si>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</si>
  <si>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</si>
  <si>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</si>
  <si>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</si>
  <si>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</si>
  <si>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</si>
  <si>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</si>
  <si>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</si>
  <si>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</si>
  <si>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</si>
  <si>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</si>
  <si>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</si>
  <si>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</si>
  <si>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</si>
  <si>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</si>
  <si>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</si>
  <si>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</si>
  <si>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</si>
  <si>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</si>
  <si>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</si>
  <si>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</si>
  <si>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</si>
  <si>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</si>
  <si>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</si>
  <si>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</si>
  <si>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</si>
  <si>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</si>
  <si>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</si>
  <si>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</si>
  <si>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</si>
  <si>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</si>
  <si>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</si>
  <si>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</si>
  <si>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</si>
  <si>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</si>
  <si>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</si>
  <si>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</si>
  <si>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</si>
  <si>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</si>
  <si>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</si>
  <si>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</si>
  <si>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</si>
  <si>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</si>
  <si>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</si>
  <si>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</si>
  <si>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</si>
  <si>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</si>
  <si>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</si>
  <si>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</si>
  <si>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</si>
  <si>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</si>
  <si>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</si>
  <si>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</si>
  <si>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</si>
  <si>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</si>
  <si>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</si>
  <si>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</si>
  <si>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</si>
  <si>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</si>
  <si>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</si>
  <si>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</si>
  <si>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</si>
  <si>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</si>
  <si>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</si>
  <si>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</si>
  <si>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</si>
  <si>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</si>
  <si>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</si>
  <si>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</si>
  <si>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</si>
  <si>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</si>
  <si>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</si>
  <si>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</si>
  <si>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</si>
  <si>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</si>
  <si>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</si>
  <si>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</si>
  <si>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</si>
  <si>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</si>
  <si>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</si>
  <si>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</si>
  <si>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</si>
  <si>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</si>
  <si>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</si>
  <si>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</si>
  <si>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</si>
  <si>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</si>
  <si>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</si>
  <si>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</si>
  <si>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</si>
  <si>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</si>
  <si>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</si>
  <si>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</si>
  <si>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</si>
  <si>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</si>
  <si>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</si>
  <si>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</si>
  <si>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</si>
  <si>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</si>
  <si>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</si>
  <si>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</si>
  <si>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</si>
  <si>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</si>
  <si>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</si>
  <si>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</si>
  <si>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</si>
  <si>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</si>
  <si>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</si>
  <si>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</si>
  <si>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</si>
  <si>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</si>
  <si>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</si>
  <si>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</si>
  <si>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</si>
  <si>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</si>
  <si>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</si>
  <si>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</si>
  <si>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</si>
  <si>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</si>
  <si>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</si>
  <si>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</si>
  <si>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</si>
  <si>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</si>
  <si>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</si>
  <si>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</si>
  <si>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</si>
  <si>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</si>
  <si>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</si>
  <si>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</si>
  <si>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</si>
  <si>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</si>
  <si>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</si>
  <si>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</si>
  <si>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</si>
  <si>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</si>
  <si>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</si>
  <si>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</si>
  <si>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</si>
  <si>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</si>
  <si>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</si>
  <si>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</si>
  <si>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</si>
  <si>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</si>
  <si>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</si>
  <si>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</si>
  <si>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</si>
  <si>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</si>
  <si>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</si>
  <si>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</si>
  <si>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</si>
  <si>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</si>
  <si>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</si>
  <si>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</si>
  <si>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</si>
  <si>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</si>
  <si>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</si>
  <si>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</si>
  <si>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</si>
  <si>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</si>
  <si>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</si>
  <si>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</si>
  <si>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</si>
  <si>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</si>
  <si>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</si>
  <si>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</si>
  <si>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</si>
  <si>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</si>
  <si>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</si>
  <si>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</si>
  <si>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</si>
  <si>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</si>
  <si>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</si>
  <si>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</si>
  <si>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</si>
  <si>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</si>
  <si>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</si>
  <si>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</si>
  <si>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</si>
  <si>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</si>
  <si>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</si>
  <si>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</si>
  <si>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</si>
  <si>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</si>
  <si>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</si>
  <si>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</si>
  <si>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</si>
  <si>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</si>
  <si>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</si>
  <si>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</si>
  <si>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</si>
  <si>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</si>
  <si>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</si>
  <si>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</si>
  <si>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</si>
  <si>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</si>
  <si>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</si>
  <si>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</si>
  <si>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</si>
  <si>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</si>
  <si>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</si>
  <si>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</si>
  <si>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</si>
  <si>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</si>
  <si>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</si>
  <si>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</si>
  <si>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</si>
  <si>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</si>
  <si>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</si>
  <si>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</si>
  <si>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</si>
  <si>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</si>
  <si>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</si>
  <si>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</si>
  <si>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</si>
  <si>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</si>
  <si>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</si>
  <si>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</si>
  <si>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</si>
  <si>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</si>
  <si>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</si>
  <si>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</si>
  <si>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</si>
  <si>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</si>
  <si>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</si>
  <si>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</si>
  <si>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</si>
  <si>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</si>
  <si>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</si>
  <si>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</si>
  <si>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</si>
  <si>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</si>
  <si>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</si>
  <si>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</si>
  <si>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</si>
  <si>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</si>
  <si>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</si>
  <si>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</si>
  <si>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</si>
  <si>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</si>
  <si>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</si>
  <si>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</si>
  <si>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</si>
  <si>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</si>
  <si>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</si>
  <si>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</si>
  <si>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</si>
  <si>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</si>
  <si>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</si>
  <si>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</si>
  <si>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</si>
  <si>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</si>
  <si>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</si>
  <si>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</si>
  <si>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</si>
  <si>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</si>
  <si>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</si>
  <si>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</si>
  <si>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</si>
  <si>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</si>
  <si>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</si>
  <si>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</si>
  <si>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</si>
  <si>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</si>
  <si>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</si>
  <si>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</si>
  <si>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</si>
  <si>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</si>
  <si>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</si>
  <si>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</si>
  <si>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</si>
  <si>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</si>
  <si>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</si>
  <si>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</si>
  <si>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</si>
  <si>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</si>
  <si>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</si>
  <si>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</si>
  <si>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</si>
  <si>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</si>
  <si>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</si>
  <si>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</si>
  <si>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</si>
  <si>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</si>
  <si>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</si>
  <si>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</si>
  <si>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</si>
  <si>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</si>
  <si>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</si>
  <si>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</si>
  <si>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</si>
  <si>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</si>
  <si>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</si>
  <si>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</si>
  <si>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</si>
  <si>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</si>
  <si>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</si>
  <si>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</si>
  <si>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</si>
  <si>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</si>
  <si>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</si>
  <si>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</si>
  <si>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</si>
  <si>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</si>
  <si>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</si>
  <si>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</si>
  <si>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</si>
  <si>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</si>
  <si>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</si>
  <si>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</si>
  <si>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</si>
  <si>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</si>
  <si>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</si>
  <si>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</si>
  <si>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</si>
  <si>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</si>
  <si>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</si>
  <si>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</si>
  <si>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</si>
  <si>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</si>
  <si>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</si>
  <si>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</si>
  <si>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</si>
  <si>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</si>
  <si>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</si>
  <si>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</si>
  <si>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</si>
  <si>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</si>
  <si>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</si>
  <si>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</si>
  <si>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</si>
  <si>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</si>
  <si>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</si>
  <si>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</si>
  <si>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</si>
  <si>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</si>
  <si>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</si>
  <si>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</si>
  <si>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</si>
  <si>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</si>
  <si>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</si>
  <si>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</si>
  <si>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</si>
  <si>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</si>
  <si>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</si>
  <si>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</si>
  <si>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</si>
  <si>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</si>
  <si>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</si>
  <si>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</si>
  <si>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</si>
  <si>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</si>
  <si>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</si>
  <si>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</si>
  <si>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</si>
  <si>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</si>
  <si>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</si>
  <si>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</si>
  <si>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</si>
  <si>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</si>
  <si>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</si>
  <si>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</si>
  <si>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</si>
  <si>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</si>
  <si>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</si>
  <si>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</si>
  <si>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</si>
  <si>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</si>
  <si>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</si>
  <si>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</si>
  <si>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</si>
  <si>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</si>
  <si>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</si>
  <si>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</si>
  <si>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</si>
  <si>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</si>
  <si>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</si>
  <si>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</si>
  <si>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</si>
  <si>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</si>
  <si>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</si>
  <si>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</si>
  <si>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</si>
  <si>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</si>
  <si>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</si>
  <si>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</si>
  <si>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</si>
  <si>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</si>
  <si>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</si>
  <si>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</si>
  <si>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</si>
  <si>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</si>
  <si>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</si>
  <si>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</si>
  <si>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</si>
  <si>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</si>
  <si>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</si>
  <si>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</si>
  <si>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</si>
  <si>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</si>
  <si>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</si>
  <si>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</si>
  <si>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</si>
  <si>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</si>
  <si>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</si>
  <si>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</si>
  <si>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</si>
  <si>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</si>
  <si>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</si>
  <si>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</si>
  <si>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</si>
  <si>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</si>
  <si>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</si>
  <si>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</si>
  <si>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</si>
  <si>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</si>
  <si>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</si>
  <si>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</si>
  <si>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</si>
  <si>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</si>
  <si>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</si>
  <si>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</si>
  <si>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</si>
  <si>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</si>
  <si>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</si>
  <si>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</si>
  <si>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</si>
  <si>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</si>
  <si>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</si>
  <si>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</si>
  <si>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</si>
  <si>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</si>
  <si>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</si>
  <si>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</si>
  <si>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</si>
  <si>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</si>
  <si>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</si>
  <si>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</si>
  <si>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</si>
  <si>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</si>
  <si>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</si>
  <si>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</si>
  <si>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</si>
  <si>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</si>
  <si>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</si>
  <si>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</si>
  <si>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</si>
  <si>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</si>
  <si>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</si>
  <si>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</si>
  <si>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</si>
  <si>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</si>
  <si>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</si>
  <si>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</si>
  <si>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</si>
  <si>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</si>
  <si>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</si>
  <si>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</si>
  <si>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</si>
  <si>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</si>
  <si>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</si>
  <si>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</si>
  <si>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</si>
  <si>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</si>
  <si>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</si>
  <si>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</si>
  <si>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</si>
  <si>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</si>
  <si>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</si>
  <si>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</si>
  <si>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</si>
  <si>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</si>
  <si>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</si>
  <si>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</si>
  <si>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</si>
  <si>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</si>
  <si>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</si>
  <si>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</si>
  <si>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</si>
  <si>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</si>
  <si>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</si>
  <si>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</si>
  <si>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</si>
  <si>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</si>
  <si>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</si>
  <si>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</si>
  <si>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</si>
  <si>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</si>
  <si>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</si>
  <si>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</si>
  <si>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</si>
  <si>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</si>
  <si>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</si>
  <si>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</si>
  <si>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</si>
  <si>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</si>
  <si>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</si>
  <si>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</si>
  <si>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</si>
  <si>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</si>
  <si>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</si>
  <si>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</si>
  <si>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</si>
  <si>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</si>
  <si>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</si>
  <si>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</si>
  <si>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</si>
  <si>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</si>
  <si>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</si>
  <si>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</si>
  <si>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</si>
  <si>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</si>
  <si>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</si>
  <si>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</si>
  <si>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</si>
  <si>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</si>
  <si>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</si>
  <si>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</si>
  <si>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</si>
  <si>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</si>
  <si>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</si>
  <si>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</si>
  <si>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</si>
  <si>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</si>
  <si>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</si>
  <si>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</si>
  <si>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</si>
  <si>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</si>
  <si>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</si>
  <si>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</si>
  <si>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</si>
  <si>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</si>
  <si>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</si>
  <si>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</si>
  <si>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</si>
  <si>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</si>
  <si>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</si>
  <si>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</si>
  <si>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</si>
  <si>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</si>
  <si>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</si>
  <si>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</si>
  <si>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</si>
  <si>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</si>
  <si>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</si>
  <si>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</si>
  <si>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</si>
  <si>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</si>
  <si>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</si>
  <si>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</si>
  <si>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</si>
  <si>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</si>
  <si>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</si>
  <si>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</si>
  <si>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</si>
  <si>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</si>
  <si>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</si>
  <si>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</si>
  <si>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</si>
  <si>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</si>
  <si>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</si>
  <si>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</si>
  <si>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</si>
  <si>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</si>
  <si>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</si>
  <si>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</si>
  <si>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</si>
  <si>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</si>
  <si>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</si>
  <si>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</si>
  <si>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</si>
  <si>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</si>
  <si>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</si>
  <si>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</si>
  <si>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</si>
  <si>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</si>
  <si>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</si>
  <si>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</si>
  <si>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</si>
  <si>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</si>
  <si>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</si>
  <si>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</si>
  <si>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</si>
  <si>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</si>
  <si>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</si>
  <si>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</si>
  <si>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</si>
  <si>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</si>
  <si>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</si>
  <si>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</si>
  <si>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</si>
  <si>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</si>
  <si>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</si>
  <si>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</si>
  <si>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</si>
  <si>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</si>
  <si>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</si>
  <si>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</si>
  <si>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</si>
  <si>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</si>
  <si>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</si>
  <si>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</si>
  <si>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</si>
  <si>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</si>
  <si>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</si>
  <si>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</si>
  <si>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</si>
  <si>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</si>
  <si>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</si>
  <si>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</si>
  <si>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</si>
  <si>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</si>
  <si>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</si>
  <si>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</si>
  <si>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</si>
  <si>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</si>
  <si>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</si>
  <si>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</si>
  <si>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</si>
  <si>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</si>
  <si>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</si>
  <si>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</si>
  <si>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</si>
  <si>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</si>
  <si>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</si>
  <si>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</si>
  <si>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</si>
  <si>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</si>
  <si>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</si>
  <si>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</si>
  <si>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</si>
  <si>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</si>
  <si>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</si>
  <si>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</si>
  <si>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</si>
  <si>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</si>
  <si>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</si>
  <si>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</si>
  <si>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</si>
  <si>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</si>
  <si>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</si>
  <si>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</si>
  <si>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</si>
  <si>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</si>
  <si>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</si>
  <si>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</si>
  <si>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</si>
  <si>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</si>
  <si>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</si>
  <si>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</si>
  <si>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</si>
  <si>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</si>
  <si>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</si>
  <si>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</si>
  <si>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</si>
  <si>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</si>
  <si>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</si>
  <si>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</si>
  <si>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</si>
  <si>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</si>
  <si>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</si>
  <si>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</si>
  <si>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</si>
  <si>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</si>
  <si>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</si>
  <si>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</si>
  <si>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</si>
  <si>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</si>
  <si>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</si>
  <si>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</si>
  <si>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</si>
  <si>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</si>
  <si>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</si>
  <si>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</si>
  <si>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</si>
  <si>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</si>
  <si>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</si>
  <si>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</si>
  <si>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</si>
  <si>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</si>
  <si>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</si>
  <si>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</si>
  <si>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</si>
  <si>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</si>
  <si>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</si>
  <si>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</si>
  <si>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</si>
  <si>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</si>
  <si>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</si>
  <si>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</si>
  <si>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</si>
  <si>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</si>
  <si>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</si>
  <si>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</si>
  <si>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</si>
  <si>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</si>
  <si>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</si>
  <si>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</si>
  <si>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</si>
  <si>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</si>
  <si>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</si>
  <si>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</si>
  <si>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</si>
  <si>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</si>
  <si>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</si>
  <si>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</si>
  <si>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</si>
  <si>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</si>
  <si>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</si>
  <si>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</si>
  <si>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</si>
  <si>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</si>
  <si>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</si>
  <si>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</si>
  <si>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</si>
  <si>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</si>
  <si>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</si>
  <si>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</si>
  <si>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</si>
  <si>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</si>
  <si>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</si>
  <si>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</si>
  <si>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</si>
  <si>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</si>
  <si>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</si>
  <si>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</si>
  <si>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</si>
  <si>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</si>
  <si>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</si>
  <si>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</si>
  <si>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</si>
  <si>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</si>
  <si>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</si>
  <si>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</si>
  <si>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</si>
  <si>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</si>
  <si>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</si>
  <si>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</si>
  <si>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</si>
  <si>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</si>
  <si>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</si>
  <si>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</si>
  <si>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</si>
  <si>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</si>
  <si>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</si>
  <si>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</si>
  <si>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</si>
  <si>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</si>
  <si>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</si>
  <si>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</si>
  <si>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</si>
  <si>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</si>
  <si>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</si>
  <si>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</si>
  <si>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</si>
  <si>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</si>
  <si>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</si>
  <si>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</si>
  <si>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</si>
  <si>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</si>
  <si>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</si>
  <si>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</si>
  <si>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</si>
  <si>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</si>
  <si>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</si>
  <si>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</si>
  <si>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</si>
  <si>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</si>
  <si>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</si>
  <si>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</si>
  <si>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</si>
  <si>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</si>
  <si>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</si>
  <si>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</si>
  <si>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</si>
  <si>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</si>
  <si>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</si>
  <si>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</si>
  <si>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</si>
  <si>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</si>
  <si>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</si>
  <si>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</si>
  <si>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</si>
  <si>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</si>
  <si>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</si>
  <si>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</si>
  <si>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</si>
  <si>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</si>
  <si>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</si>
  <si>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</si>
  <si>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</si>
  <si>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</si>
  <si>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</si>
  <si>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</si>
  <si>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</si>
  <si>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</si>
  <si>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</si>
  <si>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</si>
  <si>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</si>
  <si>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</si>
  <si>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</si>
  <si>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</si>
  <si>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</si>
  <si>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</si>
  <si>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</si>
  <si>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</si>
  <si>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</si>
  <si>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</si>
  <si>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</si>
  <si>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</si>
  <si>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</si>
  <si>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</si>
  <si>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</si>
  <si>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</si>
  <si>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</si>
  <si>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</si>
  <si>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</si>
  <si>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</si>
  <si>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</si>
  <si>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</si>
  <si>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</si>
  <si>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</si>
  <si>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</si>
  <si>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</si>
  <si>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</si>
  <si>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</si>
  <si>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</si>
  <si>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</si>
  <si>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</si>
  <si>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</si>
  <si>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</si>
  <si>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</si>
  <si>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</si>
  <si>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</si>
  <si>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</si>
  <si>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</si>
  <si>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</si>
  <si>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</si>
  <si>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</si>
  <si>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</si>
  <si>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</si>
  <si>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</si>
  <si>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</si>
  <si>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</si>
  <si>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</si>
  <si>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</si>
  <si>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</si>
  <si>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</si>
  <si>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</si>
  <si>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</si>
  <si>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</si>
  <si>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</si>
  <si>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</si>
  <si>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</si>
  <si>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</si>
  <si>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</si>
  <si>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</si>
  <si>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</si>
  <si>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</si>
  <si>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</si>
  <si>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</si>
  <si>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</si>
  <si>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</si>
  <si>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</si>
  <si>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</si>
  <si>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</si>
  <si>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</si>
  <si>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</si>
  <si>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</si>
  <si>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</si>
  <si>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</si>
  <si>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</si>
  <si>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</si>
  <si>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</si>
  <si>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</si>
  <si>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</si>
  <si>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</si>
  <si>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</si>
  <si>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</si>
  <si>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</si>
  <si>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</si>
  <si>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</si>
  <si>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</si>
  <si>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</si>
  <si>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</si>
  <si>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</si>
  <si>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</si>
  <si>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</si>
  <si>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</si>
  <si>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</si>
  <si>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</si>
  <si>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</si>
  <si>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</si>
  <si>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</si>
  <si>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</si>
  <si>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</si>
  <si>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</si>
  <si>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</si>
  <si>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</si>
  <si>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</si>
  <si>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</si>
  <si>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</si>
  <si>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</si>
  <si>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</si>
  <si>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</si>
  <si>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</si>
  <si>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</si>
  <si>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</si>
  <si>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</si>
  <si>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</si>
  <si>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</si>
  <si>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</si>
  <si>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</si>
  <si>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</si>
  <si>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</si>
  <si>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</si>
  <si>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</si>
  <si>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</si>
  <si>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</si>
  <si>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</si>
  <si>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</si>
  <si>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</si>
  <si>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</si>
  <si>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</si>
  <si>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</si>
  <si>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</si>
  <si>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</si>
  <si>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</si>
  <si>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</si>
  <si>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</si>
  <si>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</si>
  <si>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</si>
  <si>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</si>
  <si>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</si>
  <si>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</si>
  <si>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</si>
  <si>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</si>
  <si>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</si>
  <si>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</si>
  <si>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</si>
  <si>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</si>
  <si>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</si>
  <si>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</si>
  <si>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</si>
  <si>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</si>
  <si>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</si>
  <si>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</si>
  <si>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</si>
  <si>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</si>
  <si>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</si>
  <si>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</si>
  <si>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</si>
  <si>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</si>
  <si>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</si>
  <si>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</si>
  <si>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</si>
  <si>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</si>
  <si>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</si>
  <si>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</si>
  <si>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</si>
  <si>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</si>
  <si>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</si>
  <si>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</si>
  <si>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</si>
  <si>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</si>
  <si>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</si>
  <si>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</si>
  <si>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</si>
  <si>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</si>
  <si>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</si>
  <si>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</si>
  <si>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</si>
  <si>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</si>
  <si>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</si>
  <si>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</si>
  <si>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</si>
  <si>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</si>
  <si>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</si>
  <si>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</si>
  <si>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</si>
  <si>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</si>
  <si>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</si>
  <si>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</si>
  <si>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</si>
  <si>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</si>
  <si>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</si>
  <si>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</si>
  <si>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</si>
  <si>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</si>
  <si>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</si>
  <si>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</si>
  <si>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</si>
  <si>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</si>
  <si>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</si>
  <si>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</si>
  <si>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</si>
  <si>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</si>
  <si>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</si>
  <si>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</si>
  <si>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</si>
  <si>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</si>
  <si>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</si>
  <si>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</si>
  <si>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</si>
  <si>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</si>
  <si>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</si>
  <si>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</si>
  <si>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</si>
  <si>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</si>
  <si>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</si>
  <si>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</si>
  <si>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</si>
  <si>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</si>
  <si>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</si>
  <si>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</si>
  <si>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</si>
  <si>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</si>
  <si>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</si>
  <si>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</si>
  <si>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</si>
  <si>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</si>
  <si>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</si>
  <si>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</si>
  <si>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</si>
  <si>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</si>
  <si>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</si>
  <si>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</si>
  <si>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</si>
  <si>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</si>
  <si>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</si>
  <si>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</si>
  <si>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</si>
  <si>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</si>
  <si>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</si>
  <si>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</si>
  <si>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</si>
  <si>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</si>
  <si>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</si>
  <si>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</si>
  <si>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</si>
  <si>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</si>
  <si>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</si>
  <si>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</si>
  <si>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</si>
  <si>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</si>
  <si>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</si>
  <si>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</si>
  <si>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</si>
  <si>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</si>
  <si>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</si>
  <si>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</si>
  <si>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</si>
  <si>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</si>
  <si>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</si>
  <si>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</si>
  <si>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</si>
  <si>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</si>
  <si>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</si>
  <si>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</si>
  <si>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</si>
  <si>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</si>
  <si>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</si>
  <si>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</si>
  <si>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</si>
  <si>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</si>
  <si>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</si>
  <si>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</si>
  <si>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</si>
  <si>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</si>
  <si>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</si>
  <si>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</si>
  <si>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</si>
  <si>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</si>
  <si>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</si>
  <si>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</si>
  <si>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</si>
  <si>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</si>
  <si>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</si>
  <si>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</si>
  <si>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</si>
  <si>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</si>
  <si>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</si>
  <si>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</si>
  <si>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</si>
  <si>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</si>
  <si>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</si>
  <si>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</si>
  <si>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</si>
  <si>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</si>
  <si>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</si>
  <si>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</si>
  <si>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</si>
  <si>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</si>
  <si>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</si>
  <si>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</si>
  <si>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</si>
  <si>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</si>
  <si>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</si>
  <si>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</si>
  <si>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</si>
  <si>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</si>
  <si>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</si>
  <si>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</si>
  <si>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</si>
  <si>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</si>
  <si>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</si>
  <si>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</si>
  <si>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</si>
  <si>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</si>
  <si>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</si>
  <si>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</si>
  <si>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</si>
  <si>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</si>
  <si>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</si>
  <si>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</si>
  <si>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</si>
  <si>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</si>
  <si>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</si>
  <si>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</si>
  <si>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</si>
  <si>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</si>
  <si>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</si>
  <si>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</si>
  <si>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</si>
  <si>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</si>
  <si>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</si>
  <si>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</si>
  <si>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</si>
  <si>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</si>
  <si>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</si>
  <si>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</si>
  <si>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</si>
  <si>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</si>
  <si>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</si>
  <si>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</si>
  <si>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</si>
  <si>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</si>
  <si>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</si>
  <si>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</si>
  <si>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</si>
  <si>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</si>
  <si>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</si>
  <si>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</si>
  <si>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</si>
  <si>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</si>
  <si>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</si>
  <si>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</si>
  <si>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</si>
  <si>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</si>
  <si>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</si>
  <si>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</si>
  <si>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</si>
  <si>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</si>
  <si>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</si>
  <si>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</si>
  <si>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</si>
  <si>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</si>
  <si>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</si>
  <si>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</si>
  <si>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</si>
  <si>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</si>
  <si>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</si>
  <si>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</si>
  <si>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</si>
  <si>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</si>
  <si>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</si>
  <si>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</si>
  <si>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</si>
  <si>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</si>
  <si>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</si>
  <si>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</si>
  <si>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</si>
  <si>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</si>
  <si>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</si>
  <si>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</si>
  <si>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</si>
  <si>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</si>
  <si>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</si>
  <si>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</si>
  <si>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</si>
  <si>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</si>
  <si>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</si>
  <si>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</si>
  <si>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</si>
  <si>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</si>
  <si>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</si>
  <si>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</si>
  <si>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</si>
  <si>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</si>
  <si>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</si>
  <si>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</si>
  <si>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</si>
  <si>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</si>
  <si>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</si>
  <si>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</si>
  <si>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</si>
  <si>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</si>
  <si>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</si>
  <si>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</si>
  <si>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</si>
  <si>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</si>
  <si>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</si>
  <si>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</si>
  <si>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</si>
  <si>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</si>
  <si>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</si>
  <si>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</si>
  <si>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</si>
  <si>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</si>
  <si>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</si>
  <si>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</si>
  <si>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</si>
  <si>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</si>
  <si>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</si>
  <si>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</si>
  <si>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</si>
  <si>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</si>
  <si>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</si>
  <si>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</si>
  <si>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</si>
  <si>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</si>
  <si>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</si>
  <si>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</si>
  <si>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</si>
  <si>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</si>
  <si>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</si>
  <si>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</si>
  <si>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</si>
  <si>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</si>
  <si>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</si>
  <si>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</si>
  <si>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</si>
  <si>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</si>
  <si>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</si>
  <si>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</si>
  <si>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</si>
  <si>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</si>
  <si>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</si>
  <si>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</si>
  <si>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</si>
  <si>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</si>
  <si>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</si>
  <si>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</si>
  <si>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</si>
  <si>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</si>
  <si>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</si>
  <si>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</si>
  <si>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</si>
  <si>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</si>
  <si>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</si>
  <si>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</si>
  <si>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</si>
  <si>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</si>
  <si>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</si>
  <si>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</si>
  <si>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</si>
  <si>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</si>
  <si>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</si>
  <si>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</si>
  <si>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</si>
  <si>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</si>
  <si>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</si>
  <si>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</si>
  <si>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</si>
  <si>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</si>
  <si>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</si>
  <si>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</si>
  <si>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</si>
  <si>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</si>
  <si>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</si>
  <si>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</si>
  <si>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</si>
  <si>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</si>
  <si>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</si>
  <si>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</si>
  <si>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</si>
  <si>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</si>
  <si>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</si>
  <si>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</si>
  <si>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</si>
  <si>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</si>
  <si>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</si>
  <si>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</si>
  <si>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</si>
  <si>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</si>
  <si>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</si>
  <si>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</si>
  <si>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</si>
  <si>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</si>
  <si>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</si>
  <si>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</si>
  <si>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</si>
  <si>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</si>
  <si>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</si>
  <si>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</si>
  <si>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</si>
  <si>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</si>
  <si>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</si>
  <si>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</si>
  <si>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</si>
  <si>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</si>
  <si>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</si>
  <si>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</si>
  <si>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</si>
  <si>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</si>
  <si>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</si>
  <si>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</si>
  <si>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</si>
  <si>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</si>
  <si>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</si>
  <si>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</si>
  <si>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</si>
  <si>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</si>
  <si>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</si>
  <si>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</si>
  <si>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</si>
  <si>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</si>
  <si>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</si>
  <si>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</si>
  <si>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</si>
  <si>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</si>
  <si>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</si>
  <si>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</si>
  <si>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</si>
  <si>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</si>
  <si>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</si>
  <si>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</si>
  <si>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</si>
  <si>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</si>
  <si>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</si>
  <si>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</si>
  <si>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</si>
  <si>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</si>
  <si>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</si>
  <si>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</si>
  <si>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</si>
  <si>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</si>
  <si>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</si>
  <si>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</si>
  <si>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</si>
  <si>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</si>
  <si>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</si>
  <si>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</si>
  <si>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</si>
  <si>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</si>
  <si>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</si>
  <si>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</si>
  <si>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</si>
  <si>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</si>
  <si>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</si>
  <si>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</si>
  <si>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</si>
  <si>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</si>
  <si>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</si>
  <si>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</si>
  <si>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</si>
  <si>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</si>
  <si>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</si>
  <si>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</si>
  <si>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</si>
  <si>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</si>
  <si>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</si>
  <si>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</si>
  <si>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</si>
  <si>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</si>
  <si>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</si>
  <si>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</si>
  <si>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</si>
  <si>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</si>
  <si>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</si>
  <si>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</si>
  <si>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</si>
  <si>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</si>
  <si>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</si>
  <si>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</si>
  <si>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</si>
  <si>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</si>
  <si>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</si>
  <si>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</si>
  <si>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</si>
  <si>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</si>
  <si>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</si>
  <si>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</si>
  <si>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</si>
  <si>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</si>
  <si>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</si>
  <si>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</si>
  <si>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</si>
  <si>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</si>
  <si>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</si>
  <si>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</si>
  <si>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</si>
  <si>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</si>
  <si>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</si>
  <si>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</si>
  <si>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</si>
  <si>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</si>
  <si>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</si>
  <si>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</si>
  <si>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</si>
  <si>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</si>
  <si>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</si>
  <si>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</si>
  <si>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</si>
  <si>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</si>
  <si>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</si>
  <si>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</si>
  <si>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</si>
  <si>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</si>
  <si>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</si>
  <si>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</si>
  <si>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</si>
  <si>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</si>
  <si>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</si>
  <si>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</si>
  <si>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</si>
  <si>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</si>
  <si>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</si>
  <si>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</si>
  <si>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</si>
  <si>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</si>
  <si>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</si>
  <si>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</si>
  <si>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</si>
  <si>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</si>
  <si>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</si>
  <si>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</si>
  <si>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</si>
  <si>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</si>
  <si>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</si>
  <si>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</si>
  <si>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</si>
  <si>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</si>
  <si>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</si>
  <si>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</si>
  <si>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</si>
  <si>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</si>
  <si>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</si>
  <si>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</si>
  <si>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</si>
  <si>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</si>
  <si>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</si>
  <si>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</si>
  <si>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</si>
  <si>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</si>
  <si>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</si>
  <si>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</si>
  <si>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</si>
  <si>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</si>
  <si>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</si>
  <si>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</si>
  <si>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</si>
  <si>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</si>
  <si>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</si>
  <si>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</si>
  <si>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</si>
  <si>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</si>
  <si>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</si>
  <si>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</si>
  <si>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</si>
  <si>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</si>
  <si>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</si>
  <si>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</si>
  <si>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</si>
  <si>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</si>
  <si>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</si>
  <si>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</si>
  <si>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</si>
  <si>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</si>
  <si>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</si>
  <si>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</si>
  <si>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</si>
  <si>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</si>
  <si>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</si>
  <si>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</si>
  <si>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</si>
  <si>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</si>
  <si>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</si>
  <si>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</si>
  <si>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</si>
  <si>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</si>
  <si>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</si>
  <si>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</si>
  <si>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</si>
  <si>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</si>
  <si>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</si>
  <si>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</si>
  <si>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</si>
  <si>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</si>
  <si>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</si>
  <si>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</si>
  <si>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</si>
  <si>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</si>
  <si>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</si>
  <si>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</si>
  <si>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</si>
  <si>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</si>
  <si>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</si>
  <si>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</si>
  <si>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</si>
  <si>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</si>
  <si>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</si>
  <si>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</si>
  <si>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</si>
  <si>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</si>
  <si>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</si>
  <si>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</si>
  <si>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</si>
  <si>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</si>
  <si>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</si>
  <si>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</si>
  <si>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</si>
  <si>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</si>
  <si>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</si>
  <si>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</si>
  <si>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</si>
  <si>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</si>
  <si>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</si>
  <si>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</si>
  <si>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</si>
  <si>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</si>
  <si>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</si>
  <si>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</si>
  <si>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</si>
  <si>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</si>
  <si>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</si>
  <si>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</si>
  <si>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</si>
  <si>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</si>
  <si>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</si>
  <si>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</si>
  <si>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</si>
  <si>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</si>
  <si>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</si>
  <si>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</si>
  <si>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</si>
  <si>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</si>
  <si>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</si>
  <si>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</si>
  <si>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</si>
  <si>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</si>
  <si>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</si>
  <si>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</si>
  <si>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</si>
  <si>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</si>
  <si>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</si>
  <si>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</si>
  <si>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</si>
  <si>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</si>
  <si>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</si>
  <si>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</si>
  <si>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</si>
  <si>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</si>
  <si>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</si>
  <si>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</si>
  <si>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</si>
  <si>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</si>
  <si>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</si>
  <si>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</si>
  <si>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</si>
  <si>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</si>
  <si>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</si>
  <si>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</si>
  <si>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</si>
  <si>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</si>
  <si>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</si>
  <si>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</si>
  <si>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</si>
  <si>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</si>
  <si>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</si>
  <si>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</si>
  <si>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</si>
  <si>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</si>
  <si>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</si>
  <si>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</si>
  <si>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</si>
  <si>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</si>
  <si>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</si>
  <si>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</si>
  <si>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</si>
  <si>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</si>
  <si>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</si>
  <si>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</si>
  <si>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</si>
  <si>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</si>
  <si>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</si>
  <si>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</si>
  <si>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</si>
  <si>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</si>
  <si>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</si>
  <si>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</si>
  <si>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</si>
  <si>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</si>
  <si>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</si>
  <si>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</si>
  <si>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</si>
  <si>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</si>
  <si>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</si>
  <si>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</si>
  <si>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</si>
  <si>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</si>
  <si>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</si>
  <si>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</si>
  <si>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</si>
  <si>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</si>
  <si>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</si>
  <si>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</si>
  <si>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</si>
  <si>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</si>
  <si>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</si>
  <si>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</si>
  <si>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</si>
  <si>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</si>
  <si>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</si>
  <si>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</si>
  <si>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</si>
  <si>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</si>
  <si>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</si>
  <si>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</si>
  <si>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</si>
  <si>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</si>
  <si>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</si>
  <si>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</si>
  <si>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</si>
  <si>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</si>
  <si>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</si>
  <si>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</si>
  <si>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</si>
  <si>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</si>
  <si>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</si>
  <si>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</si>
  <si>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</si>
  <si>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</si>
  <si>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</si>
  <si>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</si>
  <si>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</si>
  <si>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</si>
  <si>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</si>
  <si>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</si>
  <si>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</si>
  <si>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</si>
  <si>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</si>
  <si>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</si>
  <si>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</si>
  <si>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</si>
  <si>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</si>
  <si>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</si>
  <si>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</si>
  <si>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</si>
  <si>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</si>
  <si>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</si>
  <si>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</si>
  <si>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</si>
  <si>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</si>
  <si>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</si>
  <si>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</si>
  <si>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</si>
  <si>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</si>
  <si>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</si>
  <si>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</si>
  <si>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</si>
  <si>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</si>
  <si>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</si>
  <si>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</si>
  <si>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</si>
  <si>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</si>
  <si>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</si>
  <si>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</si>
  <si>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</si>
  <si>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</si>
  <si>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</si>
  <si>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</si>
  <si>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</si>
  <si>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</si>
  <si>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</si>
  <si>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</si>
  <si>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</si>
  <si>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</si>
  <si>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</si>
  <si>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</si>
  <si>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</si>
  <si>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</si>
  <si>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</si>
  <si>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</si>
  <si>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</si>
  <si>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</si>
  <si>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</si>
  <si>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</si>
  <si>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</si>
  <si>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</si>
  <si>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</si>
  <si>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</si>
  <si>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</si>
  <si>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</si>
  <si>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</si>
  <si>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</si>
  <si>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</si>
  <si>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</si>
  <si>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</si>
  <si>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</si>
  <si>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</si>
  <si>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</si>
  <si>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</si>
  <si>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</si>
  <si>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</si>
  <si>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</si>
  <si>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</si>
  <si>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</si>
  <si>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</si>
  <si>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</si>
  <si>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</si>
  <si>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</si>
  <si>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</si>
  <si>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</si>
  <si>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</si>
  <si>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</si>
  <si>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</si>
  <si>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</si>
  <si>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</si>
  <si>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</si>
  <si>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</si>
  <si>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</si>
  <si>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</si>
  <si>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</si>
  <si>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</si>
  <si>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</si>
  <si>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</si>
  <si>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</si>
  <si>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</si>
  <si>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</si>
  <si>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</si>
  <si>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</si>
  <si>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</si>
  <si>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</si>
  <si>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</si>
  <si>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</si>
  <si>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</si>
  <si>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</si>
  <si>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</si>
  <si>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</si>
  <si>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</si>
  <si>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</si>
  <si>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</si>
  <si>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</si>
  <si>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</si>
  <si>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</si>
  <si>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</si>
  <si>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</si>
  <si>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</si>
  <si>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</si>
  <si>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</si>
  <si>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</si>
  <si>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</si>
  <si>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</si>
  <si>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</si>
  <si>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</si>
  <si>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</si>
  <si>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</si>
  <si>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</si>
  <si>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</si>
  <si>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</si>
  <si>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</si>
  <si>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</si>
  <si>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</si>
  <si>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</si>
  <si>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</si>
  <si>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</si>
  <si>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</si>
  <si>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</si>
  <si>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</si>
  <si>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</si>
  <si>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</si>
  <si>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</si>
  <si>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</si>
  <si>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</si>
  <si>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</si>
  <si>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</si>
  <si>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</si>
  <si>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</si>
  <si>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</si>
  <si>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</si>
  <si>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</si>
  <si>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</si>
  <si>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</si>
  <si>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</si>
  <si>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</si>
  <si>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</si>
  <si>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</si>
  <si>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</si>
  <si>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</si>
  <si>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</si>
  <si>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</si>
  <si>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</si>
  <si>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</si>
  <si>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</si>
  <si>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</si>
  <si>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</si>
  <si>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</si>
  <si>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</si>
  <si>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</si>
  <si>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</si>
  <si>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</si>
  <si>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</si>
  <si>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</si>
  <si>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</si>
  <si>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</si>
  <si>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</si>
  <si>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</si>
  <si>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</si>
  <si>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</si>
  <si>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</si>
  <si>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</si>
  <si>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</si>
  <si>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</si>
  <si>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</si>
  <si>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</si>
  <si>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</si>
  <si>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</si>
  <si>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</si>
  <si>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</si>
  <si>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</si>
  <si>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</si>
  <si>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</si>
  <si>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</si>
  <si>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</si>
  <si>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</si>
  <si>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</si>
  <si>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</si>
  <si>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</si>
  <si>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</si>
  <si>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</si>
  <si>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</si>
  <si>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</si>
  <si>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</si>
  <si>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</si>
  <si>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</si>
  <si>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</si>
  <si>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</si>
  <si>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</si>
  <si>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</si>
  <si>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</si>
  <si>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</si>
  <si>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</si>
  <si>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</si>
  <si>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</si>
  <si>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</si>
  <si>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</si>
  <si>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</si>
  <si>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</si>
  <si>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</si>
  <si>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</si>
  <si>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</si>
  <si>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</si>
  <si>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</si>
  <si>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</si>
  <si>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</si>
  <si>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</si>
  <si>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</si>
  <si>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</si>
  <si>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</si>
  <si>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</si>
  <si>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</si>
  <si>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</si>
  <si>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</si>
  <si>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</si>
  <si>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</si>
  <si>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</si>
  <si>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</si>
  <si>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</si>
  <si>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</si>
  <si>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</si>
  <si>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</si>
  <si>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</si>
  <si>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</si>
  <si>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</si>
  <si>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</si>
  <si>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</si>
  <si>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</si>
  <si>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</si>
  <si>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</si>
  <si>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</si>
  <si>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</si>
  <si>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</si>
  <si>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</si>
  <si>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</si>
  <si>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</si>
  <si>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</si>
  <si>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</si>
  <si>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</si>
  <si>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</si>
  <si>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</si>
  <si>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</si>
  <si>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</si>
  <si>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</si>
  <si>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</si>
  <si>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</si>
  <si>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</si>
  <si>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</si>
  <si>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</si>
  <si>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</si>
  <si>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</si>
  <si>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</si>
  <si>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</si>
  <si>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</si>
  <si>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</si>
  <si>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</si>
  <si>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</si>
  <si>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</si>
  <si>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</si>
  <si>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</si>
  <si>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</si>
  <si>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</si>
  <si>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</si>
  <si>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</si>
  <si>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</si>
  <si>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</si>
  <si>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</si>
  <si>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</si>
  <si>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</si>
  <si>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</si>
  <si>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</si>
  <si>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</si>
  <si>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</si>
  <si>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</si>
  <si>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</si>
  <si>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</si>
  <si>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</si>
  <si>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</si>
  <si>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</si>
  <si>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</si>
  <si>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</si>
  <si>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</si>
  <si>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</si>
  <si>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</si>
  <si>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</si>
  <si>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</si>
  <si>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</si>
  <si>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</si>
  <si>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</si>
  <si>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</si>
  <si>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</si>
  <si>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</si>
  <si>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</si>
  <si>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</si>
  <si>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</si>
  <si>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</si>
  <si>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</si>
  <si>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</si>
  <si>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</si>
  <si>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</si>
  <si>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</si>
  <si>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</si>
  <si>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</si>
  <si>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</si>
  <si>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</si>
  <si>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</si>
  <si>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</si>
  <si>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</si>
  <si>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</si>
  <si>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</si>
  <si>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</si>
  <si>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</si>
  <si>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</si>
  <si>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</si>
  <si>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</si>
  <si>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</si>
  <si>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</si>
  <si>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</si>
  <si>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</si>
  <si>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</si>
  <si>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</si>
  <si>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</si>
  <si>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</si>
  <si>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</si>
  <si>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</si>
  <si>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</si>
  <si>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</si>
  <si>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</si>
  <si>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</si>
  <si>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</si>
  <si>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</si>
  <si>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</si>
  <si>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</si>
  <si>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</si>
  <si>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</si>
  <si>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</si>
  <si>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</si>
  <si>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</si>
  <si>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</si>
  <si>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</si>
  <si>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</si>
  <si>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</si>
  <si>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</si>
  <si>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</si>
  <si>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</si>
  <si>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</si>
  <si>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</si>
  <si>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</si>
  <si>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</si>
  <si>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</si>
  <si>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</si>
  <si>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</si>
  <si>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</si>
  <si>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</si>
  <si>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</si>
  <si>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</si>
  <si>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</si>
  <si>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</si>
  <si>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</si>
  <si>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</si>
  <si>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</si>
  <si>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</si>
  <si>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</si>
  <si>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</si>
  <si>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</si>
  <si>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</si>
  <si>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</si>
  <si>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</si>
  <si>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</si>
  <si>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</si>
  <si>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</si>
  <si>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</si>
  <si>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</si>
  <si>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</si>
  <si>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</si>
  <si>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</si>
  <si>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</si>
  <si>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</si>
  <si>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</si>
  <si>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</si>
  <si>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</si>
  <si>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</si>
  <si>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</si>
  <si>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</si>
  <si>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</si>
  <si>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</si>
  <si>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</si>
  <si>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</si>
  <si>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</si>
  <si>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</si>
  <si>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</si>
  <si>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</si>
  <si>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</si>
  <si>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</si>
  <si>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</si>
  <si>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</si>
  <si>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</si>
  <si>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</si>
  <si>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</si>
  <si>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</si>
  <si>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</si>
  <si>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</si>
  <si>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</si>
  <si>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</si>
  <si>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</si>
  <si>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</si>
  <si>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</si>
  <si>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</si>
  <si>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</si>
  <si>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</si>
  <si>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</si>
  <si>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</si>
  <si>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</si>
  <si>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</si>
  <si>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</si>
  <si>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</si>
  <si>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</si>
  <si>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</si>
  <si>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</si>
  <si>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</si>
  <si>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</si>
  <si>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</si>
  <si>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</si>
  <si>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</si>
  <si>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</si>
  <si>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</si>
  <si>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</si>
  <si>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</si>
  <si>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</si>
  <si>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</si>
  <si>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</si>
  <si>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</si>
  <si>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</si>
  <si>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</si>
  <si>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</si>
  <si>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</si>
  <si>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</si>
  <si>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</si>
  <si>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</si>
  <si>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</si>
  <si>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</si>
  <si>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</si>
  <si>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</si>
  <si>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</si>
  <si>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</si>
  <si>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</si>
  <si>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</si>
  <si>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</si>
  <si>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</si>
  <si>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</si>
  <si>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</si>
  <si>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</si>
  <si>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</si>
  <si>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</si>
  <si>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</si>
  <si>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</si>
  <si>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</si>
  <si>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</si>
  <si>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</si>
  <si>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</si>
  <si>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</si>
  <si>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</si>
  <si>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</si>
  <si>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</si>
  <si>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</si>
  <si>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</si>
  <si>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</si>
  <si>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</si>
  <si>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</si>
  <si>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</si>
  <si>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</si>
  <si>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</si>
  <si>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</si>
  <si>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</si>
  <si>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</si>
  <si>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</si>
  <si>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</si>
  <si>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</si>
  <si>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</si>
  <si>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</si>
  <si>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</si>
  <si>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</si>
  <si>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</si>
  <si>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</si>
  <si>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</si>
  <si>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</si>
  <si>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</si>
  <si>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</si>
  <si>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</si>
  <si>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</si>
  <si>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</si>
  <si>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</si>
  <si>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</si>
  <si>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</si>
  <si>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</si>
  <si>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</si>
  <si>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</si>
  <si>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</si>
  <si>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</si>
  <si>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</si>
  <si>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</si>
  <si>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</si>
  <si>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</si>
  <si>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</si>
  <si>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</si>
  <si>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</si>
  <si>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</si>
  <si>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</si>
  <si>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</si>
  <si>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</si>
  <si>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</si>
  <si>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</si>
  <si>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</si>
  <si>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</si>
  <si>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</si>
  <si>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</si>
  <si>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</si>
  <si>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</si>
  <si>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</si>
  <si>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</si>
  <si>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</si>
  <si>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</si>
  <si>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</si>
  <si>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</si>
  <si>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</si>
  <si>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</si>
  <si>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</si>
  <si>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</si>
  <si>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</si>
  <si>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</si>
  <si>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</si>
  <si>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</si>
  <si>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</si>
  <si>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</si>
  <si>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</si>
  <si>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</si>
  <si>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</si>
  <si>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</si>
  <si>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</si>
  <si>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</si>
  <si>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</si>
  <si>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</si>
  <si>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</si>
  <si>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</si>
  <si>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</si>
  <si>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</si>
  <si>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</si>
  <si>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</si>
  <si>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</si>
  <si>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</si>
  <si>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</si>
  <si>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</si>
  <si>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</si>
  <si>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</si>
  <si>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</si>
  <si>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</si>
  <si>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</si>
  <si>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</si>
  <si>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</si>
  <si>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</si>
  <si>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</si>
  <si>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</si>
  <si>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</si>
  <si>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</si>
  <si>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</si>
  <si>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</si>
  <si>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</si>
  <si>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</si>
  <si>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</si>
  <si>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</si>
  <si>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</si>
  <si>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</si>
  <si>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</si>
  <si>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</si>
  <si>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</si>
  <si>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</si>
  <si>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</si>
  <si>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</si>
  <si>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</si>
  <si>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</si>
  <si>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</si>
  <si>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</si>
  <si>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</si>
  <si>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</si>
  <si>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</si>
  <si>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</si>
  <si>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</si>
  <si>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</si>
  <si>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</si>
  <si>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</si>
  <si>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</si>
  <si>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</si>
  <si>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</si>
  <si>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</si>
  <si>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</si>
  <si>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</si>
  <si>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</si>
  <si>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</si>
  <si>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</si>
  <si>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</si>
  <si>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</si>
  <si>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</si>
  <si>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</si>
  <si>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</si>
  <si>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</si>
  <si>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</si>
  <si>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</si>
  <si>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</si>
  <si>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</si>
  <si>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</si>
  <si>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</si>
  <si>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</si>
  <si>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</si>
  <si>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</si>
  <si>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</si>
  <si>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</si>
  <si>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</si>
  <si>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</si>
  <si>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</si>
  <si>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</si>
  <si>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</si>
  <si>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</si>
  <si>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</si>
  <si>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</si>
  <si>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</si>
  <si>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</si>
  <si>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</si>
  <si>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</si>
  <si>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</si>
  <si>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</si>
  <si>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</si>
  <si>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</si>
  <si>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</si>
  <si>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</si>
  <si>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</si>
  <si>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</si>
  <si>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</si>
  <si>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</si>
  <si>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</si>
  <si>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</si>
  <si>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</si>
  <si>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</si>
  <si>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</si>
  <si>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</si>
  <si>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</si>
  <si>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</si>
  <si>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</si>
  <si>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</si>
  <si>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</si>
  <si>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</si>
  <si>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</si>
  <si>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</si>
  <si>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</si>
  <si>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</si>
  <si>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</si>
  <si>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</si>
  <si>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</si>
  <si>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</si>
  <si>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</si>
  <si>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</si>
  <si>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</si>
  <si>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</si>
  <si>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</si>
  <si>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</si>
  <si>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</si>
  <si>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</si>
  <si>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</si>
  <si>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</si>
  <si>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</si>
  <si>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</si>
  <si>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</si>
  <si>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</si>
  <si>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</si>
  <si>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</si>
  <si>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</si>
  <si>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</si>
  <si>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</si>
  <si>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</si>
  <si>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</si>
  <si>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</si>
  <si>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</si>
  <si>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</si>
  <si>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</si>
  <si>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</si>
  <si>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</si>
  <si>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</si>
  <si>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</si>
  <si>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</si>
  <si>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</si>
  <si>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</si>
  <si>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</si>
  <si>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</si>
  <si>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</si>
  <si>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</si>
  <si>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</si>
  <si>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</si>
  <si>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</si>
  <si>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</si>
  <si>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</si>
  <si>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</si>
  <si>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</si>
  <si>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</si>
  <si>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</si>
  <si>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</si>
  <si>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</si>
  <si>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</si>
  <si>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</si>
  <si>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</si>
  <si>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</si>
  <si>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</si>
  <si>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</si>
  <si>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</si>
  <si>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</si>
  <si>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</si>
  <si>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</si>
  <si>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</si>
  <si>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</si>
  <si>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</si>
  <si>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</si>
  <si>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</si>
  <si>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</si>
  <si>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</si>
  <si>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</si>
  <si>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</si>
  <si>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</si>
  <si>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</si>
  <si>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</si>
  <si>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</si>
  <si>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</si>
  <si>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</si>
  <si>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</si>
  <si>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</si>
  <si>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</si>
  <si>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</si>
  <si>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</si>
  <si>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</si>
  <si>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</si>
  <si>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</si>
  <si>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</si>
  <si>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</si>
  <si>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</si>
  <si>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</si>
  <si>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</si>
  <si>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</si>
  <si>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</si>
  <si>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</si>
  <si>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</si>
  <si>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</si>
  <si>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</si>
  <si>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</si>
  <si>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</si>
  <si>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</si>
  <si>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</si>
  <si>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</si>
  <si>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</si>
  <si>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</si>
  <si>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</si>
  <si>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</si>
  <si>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</si>
  <si>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</si>
  <si>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</si>
  <si>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</si>
  <si>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</si>
  <si>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</si>
  <si>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</si>
  <si>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</si>
  <si>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</si>
  <si>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</si>
  <si>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</si>
  <si>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</si>
  <si>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</si>
  <si>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</si>
  <si>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</si>
  <si>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</si>
  <si>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</si>
  <si>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</si>
  <si>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</si>
  <si>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</si>
  <si>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</si>
  <si>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</si>
  <si>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</si>
  <si>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</si>
  <si>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</si>
  <si>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</si>
  <si>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</si>
  <si>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</si>
  <si>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</si>
  <si>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</si>
  <si>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</si>
  <si>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</si>
  <si>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</si>
  <si>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</si>
  <si>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</si>
  <si>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</si>
  <si>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</si>
  <si>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</si>
  <si>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</si>
  <si>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</si>
  <si>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</si>
  <si>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</si>
  <si>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</si>
  <si>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</si>
  <si>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</si>
  <si>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</si>
  <si>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</si>
  <si>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</si>
  <si>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</si>
  <si>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</si>
  <si>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</si>
  <si>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</si>
  <si>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</si>
  <si>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</si>
  <si>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</si>
  <si>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</si>
  <si>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</si>
  <si>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</si>
  <si>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</si>
  <si>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</si>
  <si>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</si>
  <si>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</si>
  <si>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</si>
  <si>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</si>
  <si>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</si>
  <si>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</si>
  <si>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</si>
  <si>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</si>
  <si>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</si>
  <si>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</si>
  <si>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</si>
  <si>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</si>
  <si>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</si>
  <si>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</si>
  <si>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</si>
  <si>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</si>
  <si>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</si>
  <si>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</si>
  <si>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</si>
  <si>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</si>
  <si>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</si>
  <si>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</si>
  <si>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</si>
  <si>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</si>
  <si>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</si>
  <si>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</si>
  <si>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</si>
  <si>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</si>
  <si>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</si>
  <si>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</si>
  <si>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</si>
  <si>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</si>
  <si>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</si>
  <si>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</si>
  <si>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</si>
  <si>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</si>
  <si>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</si>
  <si>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</si>
  <si>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</si>
  <si>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</si>
  <si>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</si>
  <si>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</si>
  <si>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</si>
  <si>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</si>
  <si>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</si>
  <si>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</si>
  <si>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</si>
  <si>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</si>
  <si>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</si>
  <si>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</si>
  <si>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</si>
  <si>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</si>
  <si>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</si>
  <si>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</si>
  <si>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</si>
  <si>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</si>
  <si>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</si>
  <si>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</si>
  <si>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</si>
  <si>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</si>
  <si>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</si>
  <si>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</si>
  <si>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</si>
  <si>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</si>
  <si>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</si>
  <si>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</si>
  <si>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</si>
  <si>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</si>
  <si>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</si>
  <si>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</si>
  <si>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</si>
  <si>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</si>
  <si>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</si>
  <si>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</si>
  <si>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</si>
  <si>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</si>
  <si>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</si>
  <si>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</si>
  <si>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</si>
  <si>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</si>
  <si>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</si>
  <si>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</si>
  <si>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</si>
  <si>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</si>
  <si>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</si>
  <si>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</si>
  <si>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</si>
  <si>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</si>
  <si>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</si>
  <si>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</si>
  <si>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</si>
  <si>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</si>
  <si>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</si>
  <si>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</si>
  <si>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</si>
  <si>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</si>
  <si>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</si>
  <si>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</si>
  <si>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</si>
  <si>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</si>
  <si>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</si>
  <si>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</si>
  <si>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</si>
  <si>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</si>
  <si>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</si>
  <si>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</si>
  <si>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</si>
  <si>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</si>
  <si>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</si>
  <si>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</si>
  <si>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</si>
  <si>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</si>
  <si>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</si>
  <si>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</si>
  <si>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</si>
  <si>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</si>
  <si>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</si>
  <si>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</si>
  <si>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</si>
  <si>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</si>
  <si>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</si>
  <si>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</si>
  <si>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</si>
  <si>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</si>
  <si>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</si>
  <si>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</si>
  <si>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</si>
  <si>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</si>
  <si>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</si>
  <si>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</si>
  <si>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</si>
  <si>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</si>
  <si>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</si>
  <si>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</si>
  <si>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</si>
  <si>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</si>
  <si>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</si>
  <si>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</si>
  <si>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</si>
  <si>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</si>
  <si>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</si>
  <si>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</si>
  <si>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</si>
  <si>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</si>
  <si>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</si>
  <si>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</si>
  <si>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</si>
  <si>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</si>
  <si>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</si>
  <si>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</si>
  <si>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</si>
  <si>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</si>
  <si>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</si>
  <si>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</si>
  <si>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</si>
  <si>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</si>
  <si>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</si>
  <si>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</si>
  <si>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</si>
  <si>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</si>
  <si>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</si>
  <si>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</si>
  <si>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</si>
  <si>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</si>
  <si>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</si>
  <si>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</si>
  <si>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</si>
  <si>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</si>
  <si>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</si>
  <si>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</si>
  <si>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</si>
  <si>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</si>
  <si>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</si>
  <si>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</si>
  <si>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</si>
  <si>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</si>
  <si>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</si>
  <si>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</si>
  <si>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</si>
  <si>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</si>
  <si>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</si>
  <si>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</si>
  <si>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</si>
  <si>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</si>
  <si>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</si>
  <si>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</si>
  <si>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</si>
  <si>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</si>
  <si>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</si>
  <si>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</si>
  <si>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</si>
  <si>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</si>
  <si>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</si>
  <si>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</si>
  <si>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</si>
  <si>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</si>
  <si>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</si>
  <si>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</si>
  <si>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</si>
  <si>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</si>
  <si>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</si>
  <si>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</si>
  <si>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</si>
  <si>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</si>
  <si>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</si>
  <si>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</si>
  <si>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</si>
  <si>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</si>
  <si>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</si>
  <si>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</si>
  <si>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</si>
  <si>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</si>
  <si>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</si>
  <si>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</si>
  <si>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</si>
  <si>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</si>
  <si>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</si>
  <si>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</si>
  <si>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</si>
  <si>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</si>
  <si>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</si>
  <si>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</si>
  <si>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</si>
  <si>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</si>
  <si>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</si>
  <si>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</si>
  <si>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</si>
  <si>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</si>
  <si>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</si>
  <si>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</si>
  <si>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</si>
  <si>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</si>
  <si>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</si>
  <si>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</si>
  <si>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</si>
  <si>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</si>
  <si>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</si>
  <si>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</si>
  <si>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</si>
  <si>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</si>
  <si>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</si>
  <si>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</si>
  <si>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</si>
  <si>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</si>
  <si>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</si>
  <si>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</si>
  <si>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</si>
  <si>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</si>
  <si>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</si>
  <si>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</si>
  <si>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</si>
  <si>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</si>
  <si>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</si>
  <si>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</si>
  <si>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</si>
  <si>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</si>
  <si>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</si>
  <si>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</si>
  <si>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</si>
  <si>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</si>
  <si>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</si>
  <si>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</si>
  <si>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</si>
  <si>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</si>
  <si>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</si>
  <si>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</si>
  <si>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</si>
  <si>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</si>
  <si>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</si>
  <si>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</si>
  <si>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</si>
  <si>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</si>
  <si>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</si>
  <si>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</si>
  <si>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</si>
  <si>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</si>
  <si>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</si>
  <si>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</si>
  <si>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</si>
  <si>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</si>
  <si>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</si>
  <si>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</si>
  <si>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</si>
  <si>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</si>
  <si>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</si>
  <si>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</si>
  <si>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</si>
  <si>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</si>
  <si>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</si>
  <si>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</si>
  <si>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</si>
  <si>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</si>
  <si>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</si>
  <si>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</si>
  <si>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</si>
  <si>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</si>
  <si>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</si>
  <si>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</si>
  <si>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</si>
  <si>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</si>
  <si>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</si>
  <si>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</si>
  <si>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</si>
  <si>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</si>
  <si>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</si>
  <si>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</si>
  <si>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</si>
  <si>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</si>
  <si>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</si>
  <si>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</si>
  <si>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</si>
  <si>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</si>
  <si>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</si>
  <si>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</si>
  <si>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</si>
  <si>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</si>
  <si>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</si>
  <si>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</si>
  <si>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</si>
  <si>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</si>
  <si>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</si>
  <si>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</si>
  <si>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</si>
  <si>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</si>
  <si>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</si>
  <si>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</si>
  <si>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</si>
  <si>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</si>
  <si>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</si>
  <si>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</si>
  <si>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</si>
  <si>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</si>
  <si>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</si>
  <si>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</si>
  <si>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</si>
  <si>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</si>
  <si>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</si>
  <si>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</si>
  <si>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</si>
  <si>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</si>
  <si>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</si>
  <si>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</si>
  <si>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</si>
  <si>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</si>
  <si>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</si>
  <si>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</si>
  <si>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</si>
  <si>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</si>
  <si>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</si>
  <si>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</si>
  <si>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</si>
  <si>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</si>
  <si>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</si>
  <si>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</si>
  <si>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</si>
  <si>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</si>
  <si>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</si>
  <si>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</si>
  <si>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</si>
  <si>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</si>
  <si>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</si>
  <si>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</si>
  <si>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</si>
  <si>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</si>
  <si>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</si>
  <si>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</si>
  <si>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</si>
  <si>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</si>
  <si>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</si>
  <si>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</si>
  <si>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</si>
  <si>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</si>
  <si>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</si>
  <si>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</si>
  <si>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</si>
  <si>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</si>
  <si>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</si>
  <si>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</si>
  <si>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</si>
  <si>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</si>
  <si>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</si>
  <si>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</si>
  <si>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</si>
  <si>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</si>
  <si>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</si>
  <si>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</si>
  <si>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</si>
  <si>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</si>
  <si>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</si>
  <si>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</si>
  <si>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</si>
  <si>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</si>
  <si>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</si>
  <si>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</si>
  <si>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</si>
  <si>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</si>
  <si>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</si>
  <si>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</si>
  <si>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</si>
  <si>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</si>
  <si>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</si>
  <si>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</si>
  <si>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</si>
  <si>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</si>
  <si>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</si>
  <si>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</si>
  <si>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</si>
  <si>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</si>
  <si>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</si>
  <si>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</si>
  <si>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</si>
  <si>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</si>
  <si>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</si>
  <si>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</si>
  <si>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</si>
  <si>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</si>
  <si>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</si>
  <si>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</si>
  <si>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</si>
  <si>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</si>
  <si>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</si>
  <si>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</si>
  <si>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</si>
  <si>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</si>
  <si>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</si>
  <si>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</si>
  <si>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</si>
  <si>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</si>
  <si>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</si>
  <si>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</si>
  <si>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</si>
  <si>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</si>
  <si>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</si>
  <si>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</si>
  <si>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</si>
  <si>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</si>
  <si>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</si>
  <si>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</si>
  <si>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</si>
  <si>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</si>
  <si>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</si>
  <si>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</si>
  <si>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</si>
  <si>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</si>
  <si>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</si>
  <si>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</si>
  <si>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</si>
  <si>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</si>
  <si>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</si>
  <si>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</si>
  <si>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</si>
  <si>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</si>
  <si>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</si>
  <si>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</si>
  <si>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</si>
  <si>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</si>
  <si>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</si>
  <si>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</si>
  <si>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</si>
  <si>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</si>
  <si>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</si>
  <si>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</si>
  <si>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</si>
  <si>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</si>
  <si>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</si>
  <si>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</si>
  <si>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</si>
  <si>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</si>
  <si>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</si>
  <si>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</si>
  <si>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</si>
  <si>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</si>
  <si>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</si>
  <si>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</si>
  <si>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</si>
  <si>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</si>
  <si>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</si>
  <si>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</si>
  <si>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</si>
  <si>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</si>
  <si>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</si>
  <si>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</si>
  <si>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</si>
  <si>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</si>
  <si>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</si>
  <si>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</si>
  <si>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</si>
  <si>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</si>
  <si>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</si>
  <si>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</si>
  <si>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</si>
  <si>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</si>
  <si>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</si>
  <si>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</si>
  <si>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</si>
  <si>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</si>
  <si>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</si>
  <si>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</si>
  <si>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</si>
  <si>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</si>
  <si>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</si>
  <si>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</si>
  <si>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</si>
  <si>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</si>
  <si>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</si>
  <si>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</si>
  <si>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</si>
  <si>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</si>
  <si>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</si>
  <si>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</si>
  <si>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</si>
  <si>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</si>
  <si>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</si>
  <si>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</si>
  <si>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</si>
  <si>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</si>
  <si>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</si>
  <si>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</si>
  <si>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</si>
  <si>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</si>
  <si>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</si>
  <si>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</si>
  <si>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</si>
  <si>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</si>
  <si>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</si>
  <si>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</si>
  <si>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</si>
  <si>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</si>
  <si>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</si>
  <si>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</si>
  <si>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</si>
  <si>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</si>
  <si>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</si>
  <si>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</si>
  <si>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</si>
  <si>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</si>
  <si>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</si>
  <si>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</si>
  <si>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</si>
  <si>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</si>
  <si>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</si>
  <si>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</si>
  <si>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</si>
  <si>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</si>
  <si>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</si>
  <si>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</si>
  <si>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</si>
  <si>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</si>
  <si>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</si>
  <si>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</si>
  <si>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</si>
  <si>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</si>
  <si>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</si>
  <si>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</si>
  <si>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</si>
  <si>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</si>
  <si>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</si>
  <si>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</si>
  <si>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</si>
  <si>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</si>
  <si>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</si>
  <si>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</si>
  <si>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</si>
  <si>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</si>
  <si>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</si>
  <si>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</si>
  <si>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</si>
  <si>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</si>
  <si>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</si>
  <si>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</si>
  <si>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</si>
  <si>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</si>
  <si>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</si>
  <si>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</si>
  <si>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</si>
  <si>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</si>
  <si>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</si>
  <si>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</si>
  <si>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</si>
  <si>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</si>
  <si>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</si>
  <si>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</si>
  <si>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</si>
  <si>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</si>
  <si>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</si>
  <si>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</si>
  <si>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</si>
  <si>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</si>
  <si>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</si>
  <si>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</si>
  <si>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</si>
  <si>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</si>
  <si>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</si>
  <si>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</si>
  <si>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</si>
  <si>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</si>
  <si>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</si>
  <si>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</si>
  <si>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</si>
  <si>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</si>
  <si>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</si>
  <si>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</si>
  <si>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</si>
  <si>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</si>
  <si>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</si>
  <si>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</si>
  <si>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</si>
  <si>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</si>
  <si>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</si>
  <si>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</si>
  <si>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</si>
  <si>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</si>
  <si>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</si>
  <si>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</si>
  <si>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</si>
  <si>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</si>
  <si>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</si>
  <si>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</si>
  <si>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</si>
  <si>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</si>
  <si>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</si>
  <si>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</si>
  <si>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</si>
  <si>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</si>
  <si>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</si>
  <si>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</si>
  <si>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</si>
  <si>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</si>
  <si>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</si>
  <si>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</si>
  <si>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</si>
  <si>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</si>
  <si>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</si>
  <si>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</si>
  <si>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</si>
  <si>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</si>
  <si>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</si>
  <si>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</si>
  <si>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</si>
  <si>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</si>
  <si>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</si>
  <si>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</si>
  <si>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</si>
  <si>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</si>
  <si>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</si>
  <si>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</si>
  <si>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</si>
  <si>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</si>
  <si>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</si>
  <si>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</si>
  <si>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</si>
  <si>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</si>
  <si>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</si>
  <si>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</si>
  <si>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</si>
  <si>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</si>
  <si>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</si>
  <si>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</si>
  <si>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</si>
  <si>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</si>
  <si>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</si>
  <si>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</si>
  <si>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</si>
  <si>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</si>
  <si>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</si>
  <si>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</si>
  <si>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</si>
  <si>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</si>
  <si>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</si>
  <si>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</si>
  <si>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</si>
  <si>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</si>
  <si>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</si>
  <si>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</si>
  <si>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</si>
  <si>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</si>
  <si>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</si>
  <si>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</si>
  <si>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</si>
  <si>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</si>
  <si>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</si>
  <si>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</si>
  <si>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</si>
  <si>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</si>
  <si>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</si>
  <si>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</si>
  <si>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</si>
  <si>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</si>
  <si>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</si>
  <si>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</si>
  <si>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</si>
  <si>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</si>
  <si>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</si>
  <si>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</si>
  <si>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</si>
  <si>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</si>
  <si>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</si>
  <si>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</si>
  <si>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</si>
  <si>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</si>
  <si>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</si>
  <si>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</si>
  <si>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</si>
  <si>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</si>
  <si>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</si>
  <si>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</si>
  <si>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</si>
  <si>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</si>
  <si>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</si>
  <si>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</si>
  <si>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</si>
  <si>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</si>
  <si>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</si>
  <si>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</si>
  <si>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</si>
  <si>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</si>
  <si>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</si>
  <si>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</si>
  <si>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</si>
  <si>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</si>
  <si>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</si>
  <si>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</si>
  <si>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</si>
  <si>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</si>
  <si>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</si>
  <si>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</si>
  <si>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</si>
  <si>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</si>
  <si>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</si>
  <si>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</si>
  <si>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</si>
  <si>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</si>
  <si>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</si>
  <si>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</si>
  <si>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</si>
  <si>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</si>
  <si>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</si>
  <si>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</si>
  <si>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</si>
  <si>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</si>
  <si>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</si>
  <si>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</si>
  <si>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</si>
  <si>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</si>
  <si>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</si>
  <si>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</si>
  <si>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</si>
  <si>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</si>
  <si>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</si>
  <si>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</si>
  <si>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</si>
  <si>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</si>
  <si>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</si>
  <si>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</si>
  <si>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</si>
  <si>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</si>
  <si>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</si>
  <si>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</si>
  <si>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</si>
  <si>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</si>
  <si>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</si>
  <si>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</si>
  <si>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</si>
  <si>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</si>
  <si>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</si>
  <si>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</si>
  <si>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</si>
  <si>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</si>
  <si>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</si>
  <si>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</si>
  <si>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</si>
  <si>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</si>
  <si>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</si>
  <si>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</si>
  <si>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</si>
  <si>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</si>
  <si>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</si>
  <si>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</si>
  <si>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</si>
  <si>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</si>
  <si>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</si>
  <si>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</si>
  <si>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</si>
  <si>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</si>
  <si>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</si>
  <si>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</si>
  <si>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</si>
  <si>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</si>
  <si>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</si>
  <si>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</si>
  <si>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</si>
  <si>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</si>
  <si>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</si>
  <si>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</si>
  <si>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</si>
  <si>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</si>
  <si>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</si>
  <si>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</si>
  <si>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</si>
  <si>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</si>
  <si>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</si>
  <si>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</si>
  <si>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</si>
  <si>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</si>
  <si>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</si>
  <si>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</si>
  <si>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</si>
  <si>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</si>
  <si>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</si>
  <si>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</si>
  <si>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</si>
  <si>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</si>
  <si>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</si>
  <si>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</si>
  <si>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</si>
  <si>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</si>
  <si>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</si>
  <si>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</si>
  <si>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</si>
  <si>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</si>
  <si>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</si>
  <si>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</si>
  <si>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</si>
  <si>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</si>
  <si>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</si>
  <si>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</si>
  <si>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</si>
  <si>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</si>
  <si>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</si>
  <si>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</si>
  <si>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</si>
  <si>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</si>
  <si>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</si>
  <si>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</si>
  <si>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</si>
  <si>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</si>
  <si>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</si>
  <si>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</si>
  <si>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</si>
  <si>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</si>
  <si>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</si>
  <si>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</si>
  <si>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</si>
  <si>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</si>
  <si>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</si>
  <si>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</si>
  <si>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</si>
  <si>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</si>
  <si>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</si>
  <si>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</si>
  <si>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</si>
  <si>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</si>
  <si>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</si>
  <si>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</si>
  <si>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</si>
  <si>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</si>
  <si>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</si>
  <si>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</si>
  <si>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</si>
  <si>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</si>
  <si>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</si>
  <si>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</si>
  <si>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</si>
  <si>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</si>
  <si>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</si>
  <si>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</si>
  <si>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</si>
  <si>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</si>
  <si>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</si>
  <si>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</si>
  <si>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</si>
  <si>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</si>
  <si>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</si>
  <si>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</si>
  <si>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</si>
  <si>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</si>
  <si>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</si>
  <si>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</si>
  <si>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</si>
  <si>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</si>
  <si>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</si>
  <si>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</si>
  <si>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</si>
  <si>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</si>
  <si>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</si>
  <si>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</si>
  <si>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</si>
  <si>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</si>
  <si>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</si>
  <si>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</si>
  <si>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</si>
  <si>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</si>
  <si>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</si>
  <si>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</si>
  <si>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</si>
  <si>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</si>
  <si>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</si>
  <si>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</si>
  <si>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</si>
  <si>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</si>
  <si>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</si>
  <si>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</si>
  <si>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</si>
  <si>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</si>
  <si>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</si>
  <si>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</si>
  <si>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</si>
  <si>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</si>
  <si>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</si>
  <si>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</si>
  <si>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</si>
  <si>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</si>
  <si>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</si>
  <si>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</si>
  <si>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</si>
  <si>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</si>
  <si>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</si>
  <si>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</si>
  <si>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</si>
  <si>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</si>
  <si>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</si>
  <si>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</si>
  <si>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</si>
  <si>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</si>
  <si>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</si>
  <si>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</si>
  <si>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</si>
  <si>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</si>
  <si>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</si>
  <si>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</si>
  <si>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</si>
  <si>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</si>
  <si>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</si>
  <si>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</si>
  <si>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</si>
  <si>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</si>
  <si>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</si>
  <si>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</si>
  <si>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</si>
  <si>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</si>
  <si>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</si>
  <si>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</si>
  <si>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</si>
  <si>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</si>
  <si>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</si>
  <si>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</si>
  <si>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</si>
  <si>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</si>
  <si>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</si>
  <si>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</si>
  <si>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</si>
  <si>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</si>
  <si>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</si>
  <si>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</si>
  <si>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</si>
  <si>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</si>
  <si>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</si>
  <si>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</si>
  <si>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</si>
  <si>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</si>
  <si>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</si>
  <si>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</si>
  <si>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</si>
  <si>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</si>
  <si>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</si>
  <si>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</si>
  <si>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</si>
  <si>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</si>
  <si>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</si>
  <si>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</si>
  <si>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</si>
  <si>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</si>
  <si>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</si>
  <si>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</si>
  <si>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</si>
  <si>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</si>
  <si>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</si>
  <si>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</si>
  <si>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</si>
  <si>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</si>
  <si>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</si>
  <si>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</si>
  <si>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</si>
  <si>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</si>
  <si>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</si>
  <si>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</si>
  <si>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</si>
  <si>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</si>
  <si>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</si>
  <si>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</si>
  <si>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</si>
  <si>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</si>
  <si>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</si>
  <si>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</si>
  <si>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</si>
  <si>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</si>
  <si>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</si>
  <si>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</si>
  <si>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</si>
  <si>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</si>
  <si>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</si>
  <si>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</si>
  <si>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</si>
  <si>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</si>
  <si>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</si>
  <si>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</si>
  <si>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</si>
  <si>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</si>
  <si>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</si>
  <si>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</si>
  <si>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</si>
  <si>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</si>
  <si>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</si>
  <si>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</si>
  <si>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</si>
  <si>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</si>
  <si>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</si>
  <si>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</si>
  <si>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</si>
  <si>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</si>
  <si>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</si>
  <si>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</si>
  <si>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</si>
  <si>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</si>
  <si>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</si>
  <si>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</si>
  <si>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</si>
  <si>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</si>
  <si>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</si>
  <si>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</si>
  <si>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</si>
  <si>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</si>
  <si>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</si>
  <si>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</si>
  <si>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</si>
  <si>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</si>
  <si>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</si>
  <si>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</si>
  <si>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</si>
  <si>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</si>
  <si>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</si>
  <si>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</si>
  <si>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</si>
  <si>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</si>
  <si>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</si>
  <si>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</si>
  <si>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</si>
  <si>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</si>
  <si>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</si>
  <si>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</si>
  <si>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</si>
  <si>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</si>
  <si>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</si>
  <si>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</si>
  <si>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</si>
  <si>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</si>
  <si>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</si>
  <si>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</si>
  <si>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</si>
  <si>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</si>
  <si>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</si>
  <si>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</si>
  <si>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</si>
  <si>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</si>
  <si>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</si>
  <si>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</si>
  <si>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</si>
  <si>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</si>
  <si>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</si>
  <si>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</si>
  <si>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</si>
  <si>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</si>
  <si>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</si>
  <si>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</si>
  <si>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</si>
  <si>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</si>
  <si>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</si>
  <si>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</si>
  <si>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</si>
  <si>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</si>
  <si>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</si>
  <si>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</si>
  <si>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</si>
  <si>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</si>
  <si>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</si>
  <si>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</si>
  <si>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</si>
  <si>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</si>
  <si>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</si>
  <si>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</si>
  <si>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</si>
  <si>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</si>
  <si>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</si>
  <si>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</si>
  <si>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</si>
  <si>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</si>
  <si>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</si>
  <si>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</si>
  <si>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</si>
  <si>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</si>
  <si>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</si>
  <si>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</si>
  <si>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</si>
  <si>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</si>
  <si>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</si>
  <si>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</si>
  <si>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</si>
  <si>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</si>
  <si>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</si>
  <si>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</si>
  <si>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</si>
  <si>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</si>
  <si>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</si>
  <si>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</si>
  <si>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</si>
  <si>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</si>
  <si>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</si>
  <si>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</si>
  <si>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</si>
  <si>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</si>
  <si>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</si>
  <si>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</si>
  <si>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</si>
  <si>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</si>
  <si>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</si>
  <si>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</si>
  <si>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</si>
  <si>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</si>
  <si>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</si>
  <si>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</si>
  <si>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</si>
  <si>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</si>
  <si>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</si>
  <si>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</si>
  <si>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</si>
  <si>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</si>
  <si>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</si>
  <si>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</si>
  <si>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</si>
  <si>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</si>
  <si>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</si>
  <si>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</si>
  <si>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</si>
  <si>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</si>
  <si>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</si>
  <si>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</si>
  <si>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</si>
  <si>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</si>
  <si>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</si>
  <si>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</si>
  <si>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</si>
  <si>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</si>
  <si>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</si>
  <si>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</si>
  <si>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</si>
  <si>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</si>
  <si>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</si>
  <si>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</si>
  <si>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</si>
  <si>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</si>
  <si>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</si>
  <si>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</si>
  <si>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</si>
  <si>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</si>
  <si>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</si>
  <si>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</si>
  <si>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</si>
  <si>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</si>
  <si>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</si>
  <si>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</si>
  <si>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</si>
  <si>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</si>
  <si>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</si>
  <si>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</si>
  <si>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</si>
  <si>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</si>
  <si>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</si>
  <si>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</si>
  <si>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</si>
  <si>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</si>
  <si>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</si>
  <si>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</si>
  <si>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</si>
  <si>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</si>
  <si>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</si>
  <si>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</si>
  <si>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</si>
  <si>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</si>
  <si>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</si>
  <si>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</si>
  <si>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</si>
  <si>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</si>
  <si>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</si>
  <si>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</si>
  <si>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</si>
  <si>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</si>
  <si>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</si>
  <si>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</si>
  <si>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</si>
  <si>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</si>
  <si>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</si>
  <si>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</si>
  <si>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</si>
  <si>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</si>
  <si>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</si>
  <si>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</si>
  <si>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</si>
  <si>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</si>
  <si>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</si>
  <si>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</si>
  <si>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</si>
  <si>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</si>
  <si>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</si>
  <si>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</si>
  <si>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</si>
  <si>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</si>
  <si>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</si>
  <si>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</si>
  <si>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</si>
  <si>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</si>
  <si>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</si>
  <si>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</si>
  <si>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</si>
  <si>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</si>
  <si>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</si>
  <si>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</si>
  <si>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</si>
  <si>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</si>
  <si>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</si>
  <si>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</si>
  <si>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</si>
  <si>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</si>
  <si>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</si>
  <si>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</si>
  <si>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</si>
  <si>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</si>
  <si>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</si>
  <si>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</si>
  <si>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</si>
  <si>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</si>
  <si>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</si>
  <si>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</si>
  <si>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</si>
  <si>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</si>
  <si>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</si>
  <si>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</si>
  <si>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</si>
  <si>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</si>
  <si>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</si>
  <si>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</si>
  <si>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</si>
  <si>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</si>
  <si>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</si>
  <si>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</si>
  <si>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</si>
  <si>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</si>
  <si>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</si>
  <si>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</si>
  <si>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</si>
  <si>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</si>
  <si>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</si>
  <si>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</si>
  <si>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</si>
  <si>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</si>
  <si>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</si>
  <si>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</si>
  <si>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</si>
  <si>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</si>
  <si>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</si>
  <si>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</si>
  <si>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</si>
  <si>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</si>
  <si>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</si>
  <si>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</si>
  <si>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</si>
  <si>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</si>
  <si>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</si>
  <si>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</si>
  <si>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</si>
  <si>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</si>
  <si>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</si>
  <si>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</si>
  <si>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</si>
  <si>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</si>
  <si>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</si>
  <si>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</si>
  <si>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</si>
  <si>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</si>
  <si>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</si>
  <si>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</si>
  <si>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</si>
  <si>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</si>
  <si>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</si>
  <si>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</si>
  <si>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</si>
  <si>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</si>
  <si>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</si>
  <si>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</si>
  <si>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</si>
  <si>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</si>
  <si>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</si>
  <si>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</si>
  <si>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</si>
  <si>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</si>
  <si>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</si>
  <si>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</si>
  <si>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</si>
  <si>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</si>
  <si>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</si>
  <si>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</si>
  <si>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</si>
  <si>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</si>
  <si>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</si>
  <si>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</si>
  <si>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</si>
  <si>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</si>
  <si>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</si>
  <si>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</si>
  <si>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</si>
  <si>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</si>
  <si>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</si>
  <si>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</si>
  <si>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</si>
  <si>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</si>
  <si>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</si>
  <si>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</si>
  <si>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</si>
  <si>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</si>
  <si>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</si>
  <si>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</si>
  <si>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</si>
  <si>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</si>
  <si>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</si>
  <si>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</si>
  <si>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</si>
  <si>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</si>
  <si>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</si>
  <si>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</si>
  <si>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</si>
  <si>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</si>
  <si>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</si>
  <si>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</si>
  <si>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</si>
  <si>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</si>
  <si>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</si>
  <si>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</si>
  <si>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</si>
  <si>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</si>
  <si>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</si>
  <si>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</si>
  <si>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</si>
  <si>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</si>
  <si>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</si>
  <si>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</si>
  <si>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</si>
  <si>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</si>
  <si>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</si>
  <si>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</si>
  <si>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</si>
  <si>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</si>
  <si>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</si>
  <si>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</si>
  <si>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</si>
  <si>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</si>
  <si>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</si>
  <si>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</si>
  <si>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</si>
  <si>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</si>
  <si>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</si>
  <si>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</si>
  <si>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</si>
  <si>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</si>
  <si>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</si>
  <si>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</si>
  <si>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</si>
  <si>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</si>
  <si>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</si>
  <si>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</si>
  <si>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</si>
  <si>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</si>
  <si>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</si>
  <si>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</si>
  <si>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</si>
  <si>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</si>
  <si>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</si>
  <si>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</si>
  <si>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</si>
  <si>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</si>
  <si>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</si>
  <si>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</si>
  <si>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</si>
  <si>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</si>
  <si>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</si>
  <si>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</si>
  <si>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</si>
  <si>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</si>
  <si>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</si>
  <si>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</si>
  <si>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</si>
  <si>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</si>
  <si>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</si>
  <si>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</si>
  <si>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</si>
  <si>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</si>
  <si>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</si>
  <si>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</si>
  <si>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</si>
  <si>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</si>
  <si>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</si>
  <si>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</si>
  <si>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</si>
  <si>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</si>
  <si>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</si>
  <si>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</si>
  <si>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</si>
  <si>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</si>
  <si>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</si>
  <si>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</si>
  <si>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</si>
  <si>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</si>
  <si>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</si>
  <si>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</si>
  <si>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</si>
  <si>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</si>
  <si>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</si>
  <si>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</si>
  <si>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</si>
  <si>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</si>
  <si>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</si>
  <si>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</si>
  <si>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</si>
  <si>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</si>
  <si>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</si>
  <si>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</si>
  <si>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</si>
  <si>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</si>
  <si>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</si>
  <si>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</si>
  <si>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</si>
  <si>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</si>
  <si>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</si>
  <si>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</si>
  <si>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</si>
  <si>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</si>
  <si>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</si>
  <si>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</si>
  <si>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</si>
  <si>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</si>
  <si>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</si>
  <si>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</si>
  <si>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</si>
  <si>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</si>
  <si>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</si>
  <si>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</si>
  <si>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</si>
  <si>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</si>
  <si>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</si>
  <si>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</si>
  <si>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</si>
  <si>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</si>
  <si>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</si>
  <si>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</si>
  <si>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</si>
  <si>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</si>
  <si>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</si>
  <si>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</si>
  <si>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</si>
  <si>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</si>
  <si>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</si>
  <si>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</si>
  <si>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</si>
  <si>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</si>
  <si>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</si>
  <si>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</si>
  <si>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</si>
  <si>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</si>
  <si>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</si>
  <si>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</si>
  <si>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</si>
  <si>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</si>
  <si>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</si>
  <si>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</si>
  <si>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</si>
  <si>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</si>
  <si>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</si>
  <si>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</si>
  <si>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</si>
  <si>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</si>
  <si>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</si>
  <si>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</si>
  <si>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</si>
  <si>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</si>
  <si>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</si>
  <si>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</si>
  <si>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</si>
  <si>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</si>
  <si>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</si>
  <si>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</si>
  <si>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</si>
  <si>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</si>
  <si>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</si>
  <si>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</si>
  <si>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</si>
  <si>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</si>
  <si>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</si>
  <si>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</si>
  <si>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</si>
  <si>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</si>
  <si>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</si>
  <si>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</si>
  <si>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</si>
  <si>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</si>
  <si>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</si>
  <si>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</si>
  <si>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</si>
  <si>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</si>
  <si>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</si>
  <si>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</si>
  <si>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</si>
  <si>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</si>
  <si>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</si>
  <si>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</si>
  <si>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</si>
  <si>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</si>
  <si>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</si>
  <si>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</si>
  <si>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</si>
  <si>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</si>
  <si>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</si>
  <si>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</si>
  <si>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</si>
  <si>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</si>
  <si>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</si>
  <si>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</si>
  <si>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</si>
  <si>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</si>
  <si>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</si>
  <si>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</si>
  <si>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</si>
  <si>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</si>
  <si>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</si>
  <si>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</si>
  <si>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</si>
  <si>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</si>
  <si>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</si>
  <si>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</si>
  <si>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</si>
  <si>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</si>
  <si>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</si>
  <si>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</si>
  <si>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</si>
  <si>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</si>
  <si>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</si>
  <si>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</si>
  <si>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</si>
  <si>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</si>
  <si>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</si>
  <si>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</si>
  <si>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</si>
  <si>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</si>
  <si>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</si>
  <si>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</si>
  <si>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</si>
  <si>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</si>
  <si>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</si>
  <si>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</si>
  <si>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</si>
  <si>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</si>
  <si>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</si>
  <si>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</si>
  <si>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</si>
  <si>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</si>
  <si>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</si>
  <si>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</si>
  <si>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</si>
  <si>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</si>
  <si>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</si>
  <si>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</si>
  <si>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</si>
  <si>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</si>
  <si>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</si>
  <si>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</si>
  <si>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</si>
  <si>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</si>
  <si>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</si>
  <si>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</si>
  <si>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</si>
  <si>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</si>
  <si>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</si>
  <si>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</si>
  <si>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</si>
  <si>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</si>
  <si>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</si>
  <si>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</si>
  <si>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</si>
  <si>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</si>
  <si>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</si>
  <si>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</si>
  <si>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</si>
  <si>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</si>
  <si>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</si>
  <si>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</si>
  <si>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</si>
  <si>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</si>
  <si>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</si>
  <si>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</si>
  <si>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</si>
  <si>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</si>
  <si>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</si>
  <si>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</si>
  <si>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</si>
  <si>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</si>
  <si>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</si>
  <si>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</si>
  <si>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</si>
  <si>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</si>
  <si>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</si>
  <si>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</si>
  <si>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</si>
  <si>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</si>
  <si>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</si>
  <si>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</si>
  <si>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</si>
  <si>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</si>
  <si>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</si>
  <si>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</si>
  <si>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</si>
  <si>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</si>
  <si>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</si>
  <si>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</si>
  <si>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</si>
  <si>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</si>
  <si>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</si>
  <si>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</si>
  <si>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</si>
  <si>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</si>
  <si>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</si>
  <si>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</si>
  <si>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</si>
  <si>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</si>
  <si>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</si>
  <si>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</si>
  <si>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</si>
  <si>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</si>
  <si>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</si>
  <si>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</si>
  <si>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</si>
  <si>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</si>
  <si>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</si>
  <si>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</si>
  <si>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</si>
  <si>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</si>
  <si>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</si>
  <si>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</si>
  <si>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</si>
  <si>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</si>
  <si>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</si>
  <si>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</si>
  <si>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</si>
  <si>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</si>
  <si>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</si>
  <si>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</si>
  <si>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</si>
  <si>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</si>
  <si>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</si>
  <si>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</si>
  <si>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</si>
  <si>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</si>
  <si>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</si>
  <si>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</si>
  <si>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</si>
  <si>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</si>
  <si>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</si>
  <si>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</si>
  <si>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</si>
  <si>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</si>
  <si>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</si>
  <si>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</si>
  <si>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</si>
  <si>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</si>
  <si>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</si>
  <si>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</si>
  <si>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</si>
  <si>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</si>
  <si>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</si>
  <si>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</si>
  <si>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</si>
  <si>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</si>
  <si>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</si>
  <si>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</si>
  <si>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</si>
  <si>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</si>
  <si>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</si>
  <si>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</si>
  <si>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</si>
  <si>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</si>
  <si>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</si>
  <si>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</si>
  <si>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</si>
  <si>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</si>
  <si>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</si>
  <si>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</si>
  <si>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</si>
  <si>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</si>
  <si>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</si>
  <si>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</si>
  <si>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</si>
  <si>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</si>
  <si>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</si>
  <si>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</si>
  <si>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</si>
  <si>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</si>
  <si>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</si>
  <si>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</si>
  <si>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</si>
  <si>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</si>
  <si>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</si>
  <si>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</si>
  <si>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</si>
  <si>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</si>
  <si>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</si>
  <si>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</si>
  <si>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</si>
  <si>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</si>
  <si>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</si>
  <si>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</si>
  <si>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</si>
  <si>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</si>
  <si>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</si>
  <si>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</si>
  <si>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</si>
  <si>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</si>
  <si>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</si>
  <si>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</si>
  <si>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</si>
  <si>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</si>
  <si>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</si>
  <si>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</si>
  <si>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</si>
  <si>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</si>
  <si>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</si>
  <si>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</si>
  <si>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</si>
  <si>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</si>
  <si>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</si>
  <si>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</si>
  <si>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</si>
  <si>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</si>
  <si>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</si>
  <si>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</si>
  <si>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</si>
  <si>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</si>
  <si>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</si>
  <si>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</si>
  <si>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</si>
  <si>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</si>
  <si>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</si>
  <si>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</si>
  <si>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</si>
  <si>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</si>
  <si>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</si>
  <si>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</si>
  <si>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</si>
  <si>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</si>
  <si>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</si>
  <si>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</si>
  <si>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</si>
  <si>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</si>
  <si>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</si>
  <si>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</si>
  <si>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</si>
  <si>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</si>
  <si>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</si>
  <si>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</si>
  <si>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</si>
  <si>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</si>
  <si>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</si>
  <si>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</si>
  <si>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</si>
  <si>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</si>
  <si>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</si>
  <si>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</si>
  <si>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</si>
  <si>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</si>
  <si>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</si>
  <si>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</si>
  <si>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</si>
  <si>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</si>
  <si>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</si>
  <si>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</si>
  <si>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</si>
  <si>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</si>
  <si>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</si>
  <si>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</si>
  <si>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</si>
  <si>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</si>
  <si>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</si>
  <si>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</si>
  <si>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</si>
  <si>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</si>
  <si>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</si>
  <si>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</si>
  <si>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</si>
  <si>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</si>
  <si>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</si>
  <si>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</si>
  <si>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</si>
  <si>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</si>
  <si>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</si>
  <si>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</si>
  <si>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</si>
  <si>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</si>
  <si>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</si>
  <si>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</si>
  <si>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</si>
  <si>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</si>
  <si>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</si>
  <si>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</si>
  <si>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</si>
  <si>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</si>
  <si>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</si>
  <si>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</si>
  <si>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</si>
  <si>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</si>
  <si>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</si>
  <si>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</si>
  <si>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</si>
  <si>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</si>
  <si>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</si>
  <si>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</si>
  <si>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</si>
  <si>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</si>
  <si>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</si>
  <si>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</si>
  <si>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</si>
  <si>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</si>
  <si>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</si>
  <si>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</si>
  <si>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</si>
  <si>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</si>
  <si>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</si>
  <si>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</si>
  <si>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</si>
  <si>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</si>
  <si>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</si>
  <si>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</si>
  <si>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</si>
  <si>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</si>
  <si>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</si>
  <si>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</si>
  <si>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</si>
  <si>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</si>
  <si>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</si>
  <si>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</si>
  <si>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</si>
  <si>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</si>
  <si>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</si>
  <si>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</si>
  <si>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</si>
  <si>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</si>
  <si>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</si>
  <si>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</si>
  <si>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</si>
  <si>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</si>
  <si>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</si>
  <si>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</si>
  <si>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</si>
  <si>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</si>
  <si>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</si>
  <si>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</si>
  <si>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</si>
  <si>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</si>
  <si>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</si>
  <si>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</si>
  <si>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</si>
  <si>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</si>
  <si>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</si>
  <si>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</si>
  <si>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</si>
  <si>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</si>
  <si>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</si>
  <si>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</si>
  <si>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</si>
  <si>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</si>
  <si>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</si>
  <si>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</si>
  <si>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</si>
  <si>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</si>
  <si>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</si>
  <si>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</si>
  <si>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</si>
  <si>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</si>
  <si>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</si>
  <si>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</si>
  <si>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</si>
  <si>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</si>
  <si>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</si>
  <si>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</si>
  <si>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</si>
  <si>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</si>
  <si>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</si>
  <si>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</si>
  <si>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</si>
  <si>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</si>
  <si>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</si>
  <si>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</si>
  <si>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</si>
  <si>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</si>
  <si>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</si>
  <si>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</si>
  <si>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</si>
  <si>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</si>
  <si>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</si>
  <si>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</si>
  <si>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</si>
  <si>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</si>
  <si>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</si>
  <si>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</si>
  <si>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</si>
  <si>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</si>
  <si>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</si>
  <si>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</si>
  <si>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</si>
  <si>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</si>
  <si>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</si>
  <si>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</si>
  <si>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</si>
  <si>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</si>
  <si>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</si>
  <si>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</si>
  <si>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</si>
  <si>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</si>
  <si>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</si>
  <si>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</si>
  <si>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</si>
  <si>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</si>
  <si>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</si>
  <si>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</si>
  <si>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</si>
  <si>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</si>
  <si>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</si>
  <si>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</si>
  <si>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</si>
  <si>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</si>
  <si>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</si>
  <si>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</si>
  <si>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</si>
  <si>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</si>
  <si>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</si>
  <si>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</si>
  <si>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</si>
  <si>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</si>
  <si>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</si>
  <si>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</si>
  <si>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</si>
  <si>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</si>
  <si>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</si>
  <si>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</si>
  <si>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</si>
  <si>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</si>
  <si>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</si>
  <si>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</si>
  <si>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</si>
  <si>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</si>
  <si>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</si>
  <si>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</si>
  <si>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</si>
  <si>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</si>
  <si>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</si>
  <si>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</si>
  <si>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</si>
  <si>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</si>
  <si>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</si>
  <si>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</si>
  <si>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</si>
  <si>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</si>
  <si>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</si>
  <si>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</si>
  <si>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</si>
  <si>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</si>
  <si>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</si>
  <si>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</si>
  <si>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</si>
  <si>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</si>
  <si>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</si>
  <si>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</si>
  <si>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</si>
  <si>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</si>
  <si>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</si>
  <si>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</si>
  <si>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</si>
  <si>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</si>
  <si>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</si>
  <si>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</si>
  <si>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</si>
  <si>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</si>
  <si>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</si>
  <si>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</si>
  <si>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</si>
  <si>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</si>
  <si>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</si>
  <si>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</si>
  <si>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</si>
  <si>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</si>
  <si>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</si>
  <si>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</si>
  <si>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</si>
  <si>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</si>
  <si>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</si>
  <si>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</si>
  <si>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</si>
  <si>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</si>
  <si>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</si>
  <si>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</si>
  <si>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</si>
  <si>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</si>
  <si>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</si>
  <si>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</si>
  <si>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</si>
  <si>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</si>
  <si>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</si>
  <si>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</si>
  <si>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</si>
  <si>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</si>
  <si>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</si>
  <si>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</si>
  <si>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</si>
  <si>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</si>
  <si>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</si>
  <si>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</si>
  <si>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</si>
  <si>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</si>
  <si>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</si>
  <si>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</si>
  <si>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</si>
  <si>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</si>
  <si>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</si>
  <si>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</si>
  <si>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</si>
  <si>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</si>
  <si>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</si>
  <si>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</si>
  <si>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</si>
  <si>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</si>
  <si>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</si>
  <si>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</si>
  <si>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</si>
  <si>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</si>
  <si>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</si>
  <si>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</si>
  <si>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</si>
  <si>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</si>
  <si>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</si>
  <si>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</si>
  <si>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</si>
  <si>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</si>
  <si>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</si>
  <si>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</si>
  <si>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</si>
  <si>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</si>
  <si>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</si>
  <si>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</si>
  <si>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</si>
  <si>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</si>
  <si>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</si>
  <si>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</si>
  <si>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</si>
  <si>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</si>
  <si>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</si>
  <si>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</si>
  <si>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</si>
  <si>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</si>
  <si>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</si>
  <si>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</si>
  <si>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</si>
  <si>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</si>
  <si>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</si>
  <si>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</si>
  <si>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</si>
  <si>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</si>
  <si>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</si>
  <si>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</si>
  <si>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</si>
  <si>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</si>
  <si>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</si>
  <si>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</si>
  <si>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</si>
  <si>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</si>
  <si>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</si>
  <si>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</si>
  <si>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</si>
  <si>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</si>
  <si>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</si>
  <si>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</si>
  <si>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</si>
  <si>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</si>
  <si>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</si>
  <si>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</si>
  <si>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</si>
  <si>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</si>
  <si>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</si>
  <si>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</si>
  <si>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</si>
  <si>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</si>
  <si>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</si>
  <si>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</si>
  <si>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</si>
  <si>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</si>
  <si>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</si>
  <si>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</si>
  <si>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</si>
  <si>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</si>
  <si>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</si>
  <si>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</si>
  <si>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</si>
  <si>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</si>
  <si>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</si>
  <si>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</si>
  <si>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</si>
  <si>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</si>
  <si>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</si>
  <si>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</si>
  <si>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</si>
  <si>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</si>
  <si>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</si>
  <si>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</si>
  <si>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</si>
  <si>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</si>
  <si>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</si>
  <si>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</si>
  <si>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</si>
  <si>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</si>
  <si>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</si>
  <si>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</si>
  <si>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</si>
  <si>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</si>
  <si>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</si>
  <si>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</si>
  <si>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</si>
  <si>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</si>
  <si>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</si>
  <si>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</si>
  <si>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</si>
  <si>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</si>
  <si>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</si>
  <si>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</si>
  <si>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</si>
  <si>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</si>
  <si>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</si>
  <si>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</si>
  <si>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</si>
  <si>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</si>
  <si>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</si>
  <si>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</si>
  <si>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</si>
  <si>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</si>
  <si>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</si>
  <si>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</si>
  <si>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</si>
  <si>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</si>
  <si>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</si>
  <si>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</si>
  <si>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</si>
  <si>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</si>
  <si>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</si>
  <si>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</si>
  <si>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</si>
  <si>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</si>
  <si>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</si>
  <si>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</si>
  <si>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</si>
  <si>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</si>
  <si>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</si>
  <si>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</si>
  <si>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</si>
  <si>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</si>
  <si>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</si>
  <si>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</si>
  <si>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</si>
  <si>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</si>
  <si>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</si>
  <si>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</si>
  <si>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</si>
  <si>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</si>
  <si>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</si>
  <si>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</si>
  <si>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</si>
  <si>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</si>
  <si>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</si>
  <si>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</si>
  <si>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</si>
  <si>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</si>
  <si>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</si>
  <si>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</si>
  <si>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</si>
  <si>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</si>
  <si>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</si>
  <si>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</si>
  <si>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</si>
  <si>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</si>
  <si>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</si>
  <si>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</si>
  <si>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</si>
  <si>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</si>
  <si>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</si>
  <si>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</si>
  <si>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</si>
  <si>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</si>
  <si>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</si>
  <si>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</si>
  <si>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</si>
  <si>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</si>
  <si>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</si>
  <si>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</si>
  <si>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</si>
  <si>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</si>
  <si>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</si>
  <si>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</si>
  <si>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</si>
  <si>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</si>
  <si>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</si>
  <si>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</si>
  <si>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</si>
  <si>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</si>
  <si>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</si>
  <si>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</si>
  <si>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</si>
  <si>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</si>
  <si>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</si>
  <si>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</si>
  <si>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</si>
  <si>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</si>
  <si>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</si>
  <si>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</si>
  <si>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</si>
  <si>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</si>
  <si>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</si>
  <si>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</si>
  <si>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</si>
  <si>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</si>
  <si>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</si>
  <si>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</si>
  <si>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</si>
  <si>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</si>
  <si>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</si>
  <si>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</si>
  <si>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</si>
  <si>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</si>
  <si>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</si>
  <si>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</si>
  <si>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</si>
  <si>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</si>
  <si>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</si>
  <si>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</si>
  <si>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</si>
  <si>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</si>
  <si>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</si>
  <si>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</si>
  <si>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</si>
  <si>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</si>
  <si>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</si>
  <si>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</si>
  <si>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</si>
  <si>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</si>
  <si>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</si>
  <si>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</si>
  <si>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</si>
  <si>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</si>
  <si>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</si>
  <si>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</si>
  <si>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</si>
  <si>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</si>
  <si>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</si>
  <si>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</si>
  <si>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</si>
  <si>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</si>
  <si>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</si>
  <si>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</si>
  <si>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</si>
  <si>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</si>
  <si>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</si>
  <si>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</si>
  <si>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</si>
  <si>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</si>
  <si>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</si>
  <si>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</si>
  <si>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</si>
  <si>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</si>
  <si>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</si>
  <si>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</si>
  <si>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</si>
  <si>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</si>
  <si>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</si>
  <si>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</si>
  <si>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</si>
  <si>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</si>
  <si>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</si>
  <si>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</si>
  <si>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</si>
  <si>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</si>
  <si>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</si>
  <si>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</si>
  <si>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</si>
  <si>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</si>
  <si>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</si>
  <si>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</si>
  <si>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</si>
  <si>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</si>
  <si>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</si>
  <si>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</si>
  <si>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</si>
  <si>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</si>
  <si>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</si>
  <si>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</si>
  <si>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</si>
  <si>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</si>
  <si>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</si>
  <si>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</si>
  <si>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</si>
  <si>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</si>
  <si>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</si>
  <si>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</si>
  <si>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</si>
  <si>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</si>
  <si>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</si>
  <si>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</si>
  <si>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</si>
  <si>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</si>
  <si>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</si>
  <si>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</si>
  <si>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</si>
  <si>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</si>
  <si>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</si>
  <si>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</si>
  <si>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</si>
  <si>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</si>
  <si>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</si>
  <si>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</si>
  <si>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</si>
  <si>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</si>
  <si>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</si>
  <si>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</si>
  <si>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</si>
  <si>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</si>
  <si>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</si>
  <si>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</si>
  <si>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</si>
  <si>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</si>
  <si>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</si>
  <si>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</si>
  <si>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</si>
  <si>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</si>
  <si>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</si>
  <si>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</si>
  <si>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</si>
  <si>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</si>
  <si>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</si>
  <si>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</si>
  <si>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</si>
  <si>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</si>
  <si>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</si>
  <si>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</si>
  <si>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</si>
  <si>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</si>
  <si>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</si>
  <si>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</si>
  <si>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</si>
  <si>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</si>
  <si>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</si>
  <si>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</si>
  <si>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</si>
  <si>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</si>
  <si>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</si>
  <si>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</si>
  <si>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</si>
  <si>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</si>
  <si>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</si>
  <si>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</si>
  <si>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</si>
  <si>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</si>
  <si>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</si>
  <si>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</si>
  <si>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</si>
  <si>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</si>
  <si>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</si>
  <si>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</si>
  <si>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</si>
  <si>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</si>
  <si>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</si>
  <si>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</si>
  <si>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</si>
  <si>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</si>
  <si>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</si>
  <si>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</si>
  <si>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</si>
  <si>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</si>
  <si>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</si>
  <si>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</si>
  <si>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</si>
  <si>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</si>
  <si>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</si>
  <si>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</si>
  <si>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</si>
  <si>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</si>
  <si>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</si>
  <si>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</si>
  <si>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</si>
  <si>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</si>
  <si>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</si>
  <si>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</si>
  <si>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</si>
  <si>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</si>
  <si>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</si>
  <si>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</si>
  <si>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</si>
  <si>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</si>
  <si>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</si>
  <si>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</si>
  <si>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</si>
  <si>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</si>
  <si>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</si>
  <si>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</si>
  <si>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</si>
  <si>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</si>
  <si>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</si>
  <si>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</si>
  <si>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</si>
  <si>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</si>
  <si>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</si>
  <si>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</si>
  <si>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</si>
  <si>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</si>
  <si>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</si>
  <si>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</si>
  <si>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</si>
  <si>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</si>
  <si>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</si>
  <si>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</si>
  <si>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</si>
  <si>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</si>
  <si>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</si>
  <si>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</si>
  <si>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</si>
  <si>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</si>
  <si>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</si>
  <si>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</si>
  <si>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</si>
  <si>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</si>
  <si>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</si>
  <si>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</si>
  <si>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</si>
  <si>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</si>
  <si>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</si>
  <si>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</si>
  <si>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</si>
  <si>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</si>
  <si>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</si>
  <si>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</si>
  <si>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</si>
  <si>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</si>
  <si>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</si>
  <si>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</si>
  <si>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</si>
  <si>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</si>
  <si>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</si>
  <si>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</si>
  <si>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</si>
  <si>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</si>
  <si>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</si>
  <si>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</si>
  <si>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</si>
  <si>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</si>
  <si>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</si>
  <si>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</si>
  <si>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</si>
  <si>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</si>
  <si>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</si>
  <si>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</si>
  <si>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</si>
  <si>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</si>
  <si>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</si>
  <si>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</si>
  <si>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</si>
  <si>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</si>
  <si>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</si>
  <si>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</si>
  <si>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</si>
  <si>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</si>
  <si>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</si>
  <si>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</si>
  <si>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</si>
  <si>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</si>
  <si>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</si>
  <si>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</si>
  <si>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</si>
  <si>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</si>
  <si>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</si>
  <si>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</si>
  <si>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</si>
  <si>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</si>
  <si>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</si>
  <si>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</si>
  <si>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</si>
  <si>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</si>
  <si>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</si>
  <si>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</si>
  <si>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</si>
  <si>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</si>
  <si>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</si>
  <si>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</si>
  <si>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</si>
  <si>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</si>
  <si>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</si>
  <si>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</si>
  <si>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</si>
  <si>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</si>
  <si>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</si>
  <si>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</si>
  <si>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</si>
  <si>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</si>
  <si>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</si>
  <si>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</si>
  <si>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</si>
  <si>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</si>
  <si>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</si>
  <si>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</si>
  <si>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</si>
  <si>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</si>
  <si>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</si>
  <si>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</si>
  <si>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</si>
  <si>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</si>
  <si>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</si>
  <si>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</si>
  <si>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</si>
  <si>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</si>
  <si>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</si>
  <si>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</si>
  <si>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</si>
  <si>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</si>
  <si>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</si>
  <si>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</si>
  <si>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</si>
  <si>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</si>
  <si>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</si>
  <si>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</si>
  <si>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</si>
  <si>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</si>
  <si>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</si>
  <si>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</si>
  <si>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</si>
  <si>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</si>
  <si>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</si>
  <si>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</si>
  <si>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</si>
  <si>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</si>
  <si>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</si>
  <si>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</si>
  <si>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</si>
  <si>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</si>
  <si>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</si>
  <si>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</si>
  <si>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</si>
  <si>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</si>
  <si>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</si>
  <si>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</si>
  <si>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</si>
  <si>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</si>
  <si>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</si>
  <si>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</si>
  <si>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</si>
  <si>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</si>
  <si>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</si>
  <si>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</si>
  <si>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</si>
  <si>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</si>
  <si>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</si>
  <si>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</si>
  <si>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</si>
  <si>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</si>
  <si>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</si>
  <si>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</si>
  <si>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</si>
  <si>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</si>
  <si>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</si>
  <si>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</si>
  <si>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</si>
  <si>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</si>
  <si>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</si>
  <si>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</si>
  <si>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</si>
  <si>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</si>
  <si>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</si>
  <si>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</si>
  <si>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</si>
  <si>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</si>
  <si>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</si>
  <si>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</si>
  <si>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</si>
  <si>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</si>
  <si>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</si>
  <si>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</si>
  <si>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</si>
  <si>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</si>
  <si>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</si>
  <si>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</si>
  <si>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</si>
  <si>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</si>
  <si>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</si>
  <si>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</si>
  <si>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</si>
  <si>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</si>
  <si>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</si>
  <si>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</si>
  <si>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</si>
  <si>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</si>
  <si>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</si>
  <si>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</si>
  <si>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</si>
  <si>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</si>
  <si>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</si>
  <si>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</si>
  <si>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</si>
  <si>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</si>
  <si>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</si>
  <si>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</si>
  <si>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</si>
  <si>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</si>
  <si>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</si>
  <si>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</si>
  <si>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</si>
  <si>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</si>
  <si>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</si>
  <si>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</si>
  <si>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</si>
  <si>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</si>
  <si>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</si>
  <si>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</si>
  <si>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</si>
  <si>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</si>
  <si>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</si>
  <si>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</si>
  <si>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</si>
  <si>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</si>
  <si>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</si>
  <si>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</si>
  <si>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</si>
  <si>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</si>
  <si>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</si>
  <si>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</si>
  <si>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</si>
  <si>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</si>
  <si>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</si>
  <si>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</si>
  <si>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</si>
  <si>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</si>
  <si>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</si>
  <si>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</si>
  <si>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</si>
  <si>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</si>
  <si>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</si>
  <si>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</si>
  <si>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</si>
  <si>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</si>
  <si>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</si>
  <si>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</si>
  <si>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</si>
  <si>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</si>
  <si>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</si>
  <si>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</si>
  <si>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</si>
  <si>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</si>
  <si>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</si>
  <si>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</si>
  <si>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</si>
  <si>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</si>
  <si>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</si>
  <si>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</si>
  <si>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</si>
  <si>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</si>
  <si>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</si>
  <si>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</si>
  <si>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</si>
  <si>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</si>
  <si>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</si>
  <si>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</si>
  <si>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</si>
  <si>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</si>
  <si>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</si>
  <si>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</si>
  <si>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</si>
  <si>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</si>
  <si>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</si>
  <si>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</si>
  <si>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</si>
  <si>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</si>
  <si>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</si>
  <si>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</si>
  <si>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</si>
  <si>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</si>
  <si>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</si>
  <si>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</si>
  <si>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</si>
  <si>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</si>
  <si>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</si>
  <si>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</si>
  <si>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</si>
  <si>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</si>
  <si>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</si>
  <si>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</si>
  <si>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</si>
  <si>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</si>
  <si>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</si>
  <si>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</si>
  <si>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</si>
  <si>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</si>
  <si>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</si>
  <si>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</si>
  <si>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</si>
  <si>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</si>
  <si>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</si>
  <si>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</si>
  <si>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</si>
  <si>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</si>
  <si>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</si>
  <si>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</si>
  <si>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</si>
  <si>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</si>
  <si>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</si>
  <si>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</si>
  <si>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</si>
  <si>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</si>
  <si>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</si>
  <si>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</si>
  <si>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</si>
  <si>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</si>
  <si>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</si>
  <si>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</si>
  <si>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</si>
  <si>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</si>
  <si>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</si>
  <si>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</si>
  <si>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</si>
  <si>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</si>
  <si>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</si>
  <si>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</si>
  <si>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</si>
  <si>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</si>
  <si>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</si>
  <si>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</si>
  <si>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</si>
  <si>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</si>
  <si>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</si>
  <si>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</si>
  <si>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</si>
  <si>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</si>
  <si>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</si>
  <si>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</si>
  <si>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</si>
  <si>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</si>
  <si>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</si>
  <si>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</si>
  <si>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</si>
  <si>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</si>
  <si>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</si>
  <si>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</si>
  <si>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</si>
  <si>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</si>
  <si>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</si>
  <si>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</si>
  <si>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</si>
  <si>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</si>
  <si>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</si>
  <si>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</si>
  <si>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</si>
  <si>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</si>
  <si>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</si>
  <si>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</si>
  <si>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</si>
  <si>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</si>
  <si>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</si>
  <si>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</si>
  <si>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</si>
  <si>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</si>
  <si>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</si>
  <si>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</si>
  <si>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</si>
  <si>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</si>
  <si>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</si>
  <si>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</si>
  <si>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</si>
  <si>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</si>
  <si>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</si>
  <si>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</si>
  <si>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</si>
  <si>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</si>
  <si>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</si>
  <si>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</si>
  <si>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</si>
  <si>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</si>
  <si>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</si>
  <si>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</si>
  <si>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</si>
  <si>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</si>
  <si>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</si>
  <si>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</si>
  <si>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</si>
  <si>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</si>
  <si>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</si>
  <si>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</si>
  <si>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</si>
  <si>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</si>
  <si>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</si>
  <si>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</si>
  <si>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</si>
  <si>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</si>
  <si>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</si>
  <si>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</si>
  <si>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</si>
  <si>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</si>
  <si>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</si>
  <si>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</si>
  <si>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</si>
  <si>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</si>
  <si>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</si>
  <si>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</si>
  <si>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</si>
  <si>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</si>
  <si>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</si>
  <si>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</si>
  <si>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</si>
  <si>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</si>
  <si>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</si>
  <si>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</si>
  <si>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</si>
  <si>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</si>
  <si>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</si>
  <si>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</si>
  <si>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</si>
  <si>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</si>
  <si>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</si>
  <si>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</si>
  <si>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</si>
  <si>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</si>
  <si>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</si>
  <si>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</si>
  <si>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</si>
  <si>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</si>
  <si>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</si>
  <si>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</si>
  <si>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</si>
  <si>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</si>
  <si>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</si>
  <si>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</si>
  <si>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</si>
  <si>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</si>
  <si>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</si>
  <si>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</si>
  <si>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</si>
  <si>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</si>
  <si>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</si>
  <si>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</si>
  <si>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</si>
  <si>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</si>
  <si>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</si>
  <si>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</si>
  <si>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</si>
  <si>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</si>
  <si>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</si>
  <si>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</si>
  <si>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</si>
  <si>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</si>
  <si>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</si>
  <si>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</si>
  <si>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</si>
  <si>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</si>
  <si>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</si>
  <si>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</si>
  <si>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</si>
  <si>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</si>
  <si>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</si>
  <si>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</si>
  <si>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</si>
  <si>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</si>
  <si>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</si>
  <si>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</si>
  <si>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</si>
  <si>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</si>
  <si>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</si>
  <si>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</si>
  <si>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</si>
  <si>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</si>
  <si>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</si>
  <si>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</si>
  <si>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</si>
  <si>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</si>
  <si>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</si>
  <si>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</si>
  <si>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</si>
  <si>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</si>
  <si>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</si>
  <si>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</si>
  <si>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</si>
  <si>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</si>
  <si>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</si>
  <si>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</si>
  <si>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</si>
  <si>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</si>
  <si>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</si>
  <si>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</si>
  <si>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</si>
  <si>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</si>
  <si>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</si>
  <si>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</si>
  <si>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</si>
  <si>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</si>
  <si>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</si>
  <si>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</si>
  <si>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</si>
  <si>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</si>
  <si>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</si>
  <si>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</si>
  <si>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</si>
  <si>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</si>
  <si>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</si>
  <si>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</si>
  <si>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</si>
  <si>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</si>
  <si>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</si>
  <si>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</si>
  <si>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</si>
  <si>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</si>
  <si>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</si>
  <si>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</si>
  <si>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</si>
  <si>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</si>
  <si>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</si>
  <si>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</si>
  <si>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</si>
  <si>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</si>
  <si>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</si>
  <si>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</si>
  <si>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</si>
  <si>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</si>
  <si>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</si>
  <si>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</si>
  <si>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</si>
  <si>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</si>
  <si>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</si>
  <si>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</si>
  <si>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</si>
  <si>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</si>
  <si>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</si>
  <si>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</si>
  <si>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</si>
  <si>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</si>
  <si>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</si>
  <si>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</si>
  <si>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</si>
  <si>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</si>
  <si>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</si>
  <si>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</si>
  <si>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</si>
  <si>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</si>
  <si>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</si>
  <si>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</si>
  <si>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</si>
  <si>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</si>
  <si>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</si>
  <si>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</si>
  <si>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</si>
  <si>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</si>
  <si>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</si>
  <si>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</si>
  <si>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</si>
  <si>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</si>
  <si>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</si>
  <si>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</si>
  <si>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</si>
  <si>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</si>
  <si>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</si>
  <si>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</si>
  <si>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</si>
  <si>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</si>
  <si>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</si>
  <si>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</si>
  <si>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</si>
  <si>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</si>
  <si>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</si>
  <si>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</si>
  <si>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</si>
  <si>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</si>
  <si>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</si>
  <si>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</si>
  <si>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</si>
  <si>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</si>
  <si>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</si>
  <si>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</si>
  <si>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</si>
  <si>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</si>
  <si>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</si>
  <si>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</si>
  <si>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</si>
  <si>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</si>
  <si>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</si>
  <si>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</si>
  <si>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</si>
  <si>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</si>
  <si>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</si>
  <si>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</si>
  <si>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</si>
  <si>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</si>
  <si>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</si>
  <si>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</si>
  <si>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</si>
  <si>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</si>
  <si>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</si>
  <si>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</si>
  <si>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</si>
  <si>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</si>
  <si>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</si>
  <si>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</si>
  <si>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</si>
  <si>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</si>
  <si>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</si>
  <si>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</si>
  <si>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</si>
  <si>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</si>
  <si>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</si>
  <si>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</si>
  <si>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</si>
  <si>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</si>
  <si>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</si>
  <si>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</si>
  <si>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</si>
  <si>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</si>
  <si>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</si>
  <si>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</si>
  <si>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</si>
  <si>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</si>
  <si>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</si>
  <si>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</si>
  <si>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</si>
  <si>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</si>
  <si>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</si>
  <si>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</si>
  <si>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</si>
  <si>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</si>
  <si>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</si>
  <si>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</si>
  <si>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</si>
  <si>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</si>
  <si>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</si>
  <si>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</si>
  <si>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</si>
  <si>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</si>
  <si>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</si>
  <si>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</si>
  <si>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</si>
  <si>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</si>
  <si>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</si>
  <si>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</si>
  <si>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</si>
  <si>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</si>
  <si>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</si>
  <si>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</si>
  <si>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</si>
  <si>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</si>
  <si>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</si>
  <si>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</si>
  <si>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</si>
  <si>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</si>
  <si>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</si>
  <si>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</si>
  <si>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</si>
  <si>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</si>
  <si>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</si>
  <si>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</si>
  <si>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</si>
  <si>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</si>
  <si>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</si>
  <si>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</si>
  <si>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</si>
  <si>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</si>
  <si>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</si>
  <si>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</si>
  <si>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</si>
  <si>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</si>
  <si>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</si>
  <si>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</si>
  <si>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</si>
  <si>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</si>
  <si>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</si>
  <si>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</si>
  <si>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</si>
  <si>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</si>
  <si>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</si>
  <si>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</si>
  <si>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</si>
  <si>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</si>
  <si>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</si>
  <si>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</si>
  <si>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</si>
  <si>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</si>
  <si>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</si>
  <si>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</si>
  <si>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</si>
  <si>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</si>
  <si>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</si>
  <si>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</si>
  <si>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</si>
  <si>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</si>
  <si>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</si>
  <si>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</si>
  <si>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</si>
  <si>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</si>
  <si>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</si>
  <si>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</si>
  <si>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</si>
  <si>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</si>
  <si>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</si>
  <si>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</si>
  <si>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</si>
  <si>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</si>
  <si>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</si>
  <si>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</si>
  <si>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</si>
  <si>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</si>
  <si>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</si>
  <si>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</si>
  <si>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</si>
  <si>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</si>
  <si>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</si>
  <si>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</si>
  <si>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</si>
  <si>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</si>
  <si>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</si>
  <si>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</si>
  <si>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</si>
  <si>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</si>
  <si>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</si>
  <si>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</si>
  <si>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</si>
  <si>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</si>
  <si>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</si>
  <si>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</si>
  <si>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</si>
  <si>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</si>
  <si>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</si>
  <si>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</si>
  <si>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</si>
  <si>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</si>
  <si>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</si>
  <si>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</si>
  <si>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</si>
  <si>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</si>
  <si>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</si>
  <si>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</si>
  <si>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</si>
  <si>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</si>
  <si>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</si>
  <si>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</si>
  <si>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</si>
  <si>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</si>
  <si>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</si>
  <si>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</si>
  <si>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</si>
  <si>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</si>
  <si>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</si>
  <si>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</si>
  <si>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</si>
  <si>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</si>
  <si>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</si>
  <si>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</si>
  <si>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</si>
  <si>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</si>
  <si>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</si>
  <si>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</si>
  <si>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</si>
  <si>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</si>
  <si>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</si>
  <si>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</si>
  <si>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</si>
  <si>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</si>
  <si>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</si>
  <si>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</si>
  <si>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</si>
  <si>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</si>
  <si>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</si>
  <si>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</si>
  <si>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</si>
  <si>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</si>
  <si>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</si>
  <si>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</si>
  <si>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</si>
  <si>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</si>
  <si>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</si>
  <si>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</si>
  <si>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</si>
  <si>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</si>
  <si>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</si>
  <si>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</si>
  <si>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</si>
  <si>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</si>
  <si>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</si>
  <si>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</si>
  <si>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</si>
  <si>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</si>
  <si>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</si>
  <si>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</si>
  <si>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</si>
  <si>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</si>
  <si>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</si>
  <si>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</si>
  <si>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</si>
  <si>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</si>
  <si>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</si>
  <si>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</si>
  <si>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</si>
  <si>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</si>
  <si>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</si>
  <si>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</si>
  <si>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</si>
  <si>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</si>
  <si>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</si>
  <si>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</si>
  <si>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</si>
  <si>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</si>
  <si>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</si>
  <si>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</si>
  <si>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</si>
  <si>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</si>
  <si>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</si>
  <si>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</si>
  <si>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</si>
  <si>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</si>
  <si>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</si>
  <si>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</si>
  <si>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</si>
  <si>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</si>
  <si>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</si>
  <si>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</si>
  <si>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</si>
  <si>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</si>
  <si>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</si>
  <si>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</si>
  <si>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</si>
  <si>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</si>
  <si>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</si>
  <si>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</si>
  <si>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</si>
  <si>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</si>
  <si>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</si>
  <si>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</si>
  <si>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</si>
  <si>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</si>
  <si>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</si>
  <si>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</si>
  <si>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</si>
  <si>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</si>
  <si>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</si>
  <si>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</si>
  <si>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</si>
  <si>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</si>
  <si>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</si>
  <si>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</si>
  <si>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</si>
  <si>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</si>
  <si>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</si>
  <si>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</si>
  <si>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</si>
  <si>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</si>
  <si>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</si>
  <si>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</si>
  <si>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</si>
  <si>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</si>
  <si>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</si>
  <si>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</si>
  <si>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</si>
  <si>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</si>
  <si>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</si>
  <si>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</si>
  <si>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</si>
  <si>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</si>
  <si>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</si>
  <si>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</si>
  <si>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</si>
  <si>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</si>
  <si>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</si>
  <si>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</si>
  <si>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</si>
  <si>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</si>
  <si>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</si>
  <si>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</si>
  <si>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</si>
  <si>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</si>
  <si>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</si>
  <si>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</si>
  <si>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</si>
  <si>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</si>
  <si>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</si>
  <si>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</si>
  <si>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</si>
  <si>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</si>
  <si>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</si>
  <si>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</si>
  <si>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</si>
  <si>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</si>
  <si>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</si>
  <si>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</si>
  <si>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</si>
  <si>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</si>
  <si>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</si>
  <si>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</si>
  <si>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</si>
  <si>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</si>
  <si>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</si>
  <si>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</si>
  <si>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</si>
  <si>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</si>
  <si>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</si>
  <si>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</si>
  <si>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</si>
  <si>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</si>
  <si>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</si>
  <si>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</si>
  <si>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</si>
  <si>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</si>
  <si>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</si>
  <si>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</si>
  <si>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</si>
  <si>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</si>
  <si>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</si>
  <si>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</si>
  <si>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</si>
  <si>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</si>
  <si>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</si>
  <si>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</si>
  <si>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</si>
  <si>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</si>
  <si>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</si>
  <si>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</si>
  <si>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</si>
  <si>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</si>
  <si>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</si>
  <si>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</si>
  <si>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</si>
  <si>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</si>
  <si>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</si>
  <si>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</si>
  <si>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</si>
  <si>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</si>
  <si>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</si>
  <si>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</si>
  <si>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</si>
  <si>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</si>
  <si>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</si>
  <si>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</si>
  <si>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</si>
  <si>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</si>
  <si>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</si>
  <si>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</si>
  <si>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</si>
  <si>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</si>
  <si>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</si>
  <si>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</si>
  <si>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</si>
  <si>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</si>
  <si>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</si>
  <si>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</si>
  <si>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</si>
  <si>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</si>
  <si>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</si>
  <si>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</si>
  <si>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</si>
  <si>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</si>
  <si>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</si>
  <si>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</si>
  <si>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</si>
  <si>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</si>
  <si>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</si>
  <si>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</si>
  <si>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</si>
  <si>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</si>
  <si>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</si>
  <si>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</si>
  <si>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</si>
  <si>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</si>
  <si>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</si>
  <si>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</si>
  <si>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</si>
  <si>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</si>
  <si>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</si>
  <si>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</si>
  <si>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</si>
  <si>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</si>
  <si>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</si>
  <si>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</si>
  <si>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</si>
  <si>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</si>
  <si>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</si>
  <si>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</si>
  <si>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</si>
  <si>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</si>
  <si>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</si>
  <si>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</si>
  <si>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</si>
  <si>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</si>
  <si>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</si>
  <si>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</si>
  <si>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</si>
  <si>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</si>
  <si>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</si>
  <si>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</si>
  <si>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</si>
  <si>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</si>
  <si>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</si>
  <si>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</si>
  <si>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</si>
  <si>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</si>
  <si>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</si>
  <si>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</si>
  <si>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</si>
  <si>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</si>
  <si>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</si>
  <si>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</si>
  <si>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</si>
  <si>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</si>
  <si>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</si>
  <si>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</si>
  <si>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</si>
  <si>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</si>
  <si>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</si>
  <si>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</si>
  <si>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</si>
  <si>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</si>
  <si>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</si>
  <si>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</si>
  <si>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</si>
  <si>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</si>
  <si>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</si>
  <si>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</si>
  <si>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</si>
  <si>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</si>
  <si>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</si>
  <si>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</si>
  <si>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</si>
  <si>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</si>
  <si>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</si>
  <si>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</si>
  <si>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</si>
  <si>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</si>
  <si>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</si>
  <si>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</si>
  <si>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</si>
  <si>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</si>
  <si>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</si>
  <si>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</si>
  <si>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</si>
  <si>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</si>
  <si>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</si>
  <si>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</si>
  <si>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</si>
  <si>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</si>
  <si>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</si>
  <si>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</si>
  <si>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</si>
  <si>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</si>
  <si>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</si>
  <si>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</si>
  <si>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</si>
  <si>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</si>
  <si>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</si>
  <si>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</si>
  <si>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</si>
  <si>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</si>
  <si>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</si>
  <si>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</si>
  <si>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</si>
  <si>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</si>
  <si>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</si>
  <si>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</si>
  <si>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</si>
  <si>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</si>
  <si>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</si>
  <si>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</si>
  <si>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</si>
  <si>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</si>
  <si>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</si>
  <si>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</si>
  <si>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</si>
  <si>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</si>
  <si>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</si>
  <si>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</si>
  <si>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</si>
  <si>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</si>
  <si>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</si>
  <si>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</si>
  <si>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</si>
  <si>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</si>
  <si>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</si>
  <si>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</si>
  <si>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</si>
  <si>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</si>
  <si>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</si>
  <si>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</si>
  <si>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</si>
  <si>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</si>
  <si>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</si>
  <si>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</si>
  <si>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</si>
  <si>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</si>
  <si>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</si>
  <si>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</si>
  <si>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</si>
  <si>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</si>
  <si>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</si>
  <si>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</si>
  <si>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</si>
  <si>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</si>
  <si>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</si>
  <si>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</si>
  <si>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</si>
  <si>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</si>
  <si>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</si>
  <si>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</si>
  <si>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</si>
  <si>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</si>
  <si>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</si>
  <si>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</si>
  <si>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</si>
  <si>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</si>
  <si>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</si>
  <si>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</si>
  <si>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</si>
  <si>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</si>
  <si>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</si>
  <si>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</si>
  <si>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</si>
  <si>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</si>
  <si>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</si>
  <si>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</si>
  <si>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</si>
  <si>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</si>
  <si>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</si>
  <si>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</si>
  <si>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</si>
  <si>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</si>
  <si>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</si>
  <si>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</si>
  <si>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</si>
  <si>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</si>
  <si>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</si>
  <si>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</si>
  <si>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</si>
  <si>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</si>
  <si>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</si>
  <si>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</si>
  <si>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</si>
  <si>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</si>
  <si>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</si>
  <si>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</si>
  <si>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</si>
  <si>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</si>
  <si>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</si>
  <si>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</si>
  <si>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</si>
  <si>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</si>
  <si>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</si>
  <si>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</si>
  <si>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</si>
  <si>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</si>
  <si>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</si>
  <si>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</si>
  <si>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</si>
  <si>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</si>
  <si>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</si>
  <si>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</si>
  <si>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</si>
  <si>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</si>
  <si>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</si>
  <si>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</si>
  <si>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</si>
  <si>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</si>
  <si>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</si>
  <si>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</si>
  <si>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</si>
  <si>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</si>
  <si>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</si>
  <si>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</si>
  <si>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</si>
  <si>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</si>
  <si>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</si>
  <si>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</si>
  <si>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</si>
  <si>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</si>
  <si>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</si>
  <si>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</si>
  <si>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</si>
  <si>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</si>
  <si>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</si>
  <si>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</si>
  <si>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</si>
  <si>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</si>
  <si>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</si>
  <si>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</si>
  <si>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</si>
  <si>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</si>
  <si>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</si>
  <si>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</si>
  <si>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</si>
  <si>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</si>
  <si>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</si>
  <si>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</si>
  <si>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</si>
  <si>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</si>
  <si>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</si>
  <si>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</si>
  <si>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</si>
  <si>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</si>
  <si>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</si>
  <si>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</si>
  <si>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</si>
  <si>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</si>
  <si>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</si>
  <si>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</si>
  <si>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</si>
  <si>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</si>
  <si>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</si>
  <si>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</si>
  <si>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</si>
  <si>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</si>
  <si>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</si>
  <si>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</si>
  <si>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</si>
  <si>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</si>
  <si>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</si>
  <si>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</si>
  <si>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</si>
  <si>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</si>
  <si>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</si>
  <si>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</si>
  <si>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</si>
  <si>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</si>
  <si>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</si>
  <si>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</si>
  <si>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</si>
  <si>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</si>
  <si>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</si>
  <si>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</si>
  <si>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</si>
  <si>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</si>
  <si>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</si>
  <si>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</si>
  <si>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</si>
  <si>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</si>
  <si>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</si>
  <si>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</si>
  <si>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</si>
  <si>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</si>
  <si>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</si>
  <si>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</si>
  <si>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</si>
  <si>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</si>
  <si>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</si>
  <si>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</si>
  <si>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</si>
  <si>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</si>
  <si>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</si>
  <si>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</si>
  <si>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</si>
  <si>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</si>
  <si>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</si>
  <si>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</si>
  <si>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</si>
  <si>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</si>
  <si>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</si>
  <si>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</si>
  <si>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</si>
  <si>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</si>
  <si>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</si>
  <si>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</si>
  <si>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</si>
  <si>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</si>
  <si>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</si>
  <si>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</si>
  <si>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</si>
  <si>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</si>
  <si>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</si>
  <si>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</si>
  <si>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</si>
  <si>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</si>
  <si>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</si>
  <si>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</si>
  <si>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</si>
  <si>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</si>
  <si>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</si>
  <si>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</si>
  <si>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</si>
  <si>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</si>
  <si>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</si>
  <si>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</si>
  <si>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</si>
  <si>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</si>
  <si>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</si>
  <si>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</si>
  <si>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</si>
  <si>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</si>
  <si>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</si>
  <si>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</si>
  <si>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</si>
  <si>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</si>
  <si>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</si>
  <si>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</si>
  <si>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</si>
  <si>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</si>
  <si>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</si>
  <si>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</si>
  <si>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</si>
  <si>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</si>
  <si>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</si>
  <si>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</si>
  <si>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</si>
  <si>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</si>
  <si>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</si>
  <si>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</si>
  <si>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</si>
  <si>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</si>
  <si>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</si>
  <si>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</si>
  <si>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</si>
  <si>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</si>
  <si>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</si>
  <si>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</si>
  <si>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</si>
  <si>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</si>
  <si>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</si>
  <si>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</si>
  <si>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</si>
  <si>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</si>
  <si>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</si>
  <si>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</si>
  <si>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</si>
  <si>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</si>
  <si>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</si>
  <si>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</si>
  <si>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</si>
  <si>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</si>
  <si>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</si>
  <si>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</si>
  <si>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</si>
  <si>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</si>
  <si>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</si>
  <si>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</si>
  <si>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</si>
  <si>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</si>
  <si>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</si>
  <si>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</si>
  <si>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</si>
  <si>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</si>
  <si>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</si>
  <si>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</si>
  <si>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</si>
  <si>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</si>
  <si>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</si>
  <si>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</si>
  <si>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</si>
  <si>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</si>
  <si>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</si>
  <si>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</si>
  <si>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</si>
  <si>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</si>
  <si>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</si>
  <si>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</si>
  <si>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</si>
  <si>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</si>
  <si>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</si>
  <si>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</si>
  <si>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</si>
  <si>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</si>
  <si>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</si>
  <si>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</si>
  <si>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</si>
  <si>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</si>
  <si>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</si>
  <si>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</si>
  <si>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</si>
  <si>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</si>
  <si>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</si>
  <si>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</si>
  <si>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</si>
  <si>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</si>
  <si>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</si>
  <si>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</si>
  <si>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</si>
  <si>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</si>
  <si>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</si>
  <si>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</si>
  <si>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</si>
  <si>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</si>
  <si>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</si>
  <si>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</si>
  <si>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</si>
  <si>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</si>
  <si>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</si>
  <si>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</si>
  <si>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</si>
  <si>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</si>
  <si>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</si>
  <si>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</si>
  <si>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</si>
  <si>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</si>
  <si>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</si>
  <si>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</si>
  <si>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</si>
  <si>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</si>
  <si>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</si>
  <si>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</si>
  <si>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</si>
  <si>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</si>
  <si>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</si>
  <si>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</si>
  <si>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</si>
  <si>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</si>
  <si>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</si>
  <si>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</si>
  <si>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</si>
  <si>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</si>
  <si>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</si>
  <si>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</si>
  <si>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</si>
  <si>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</si>
  <si>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</si>
  <si>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</si>
  <si>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</si>
  <si>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</si>
  <si>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</si>
  <si>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</si>
  <si>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</si>
  <si>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</si>
  <si>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</si>
  <si>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</si>
  <si>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</si>
  <si>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</si>
  <si>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</si>
  <si>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</si>
  <si>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</si>
  <si>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</si>
  <si>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</si>
  <si>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</si>
  <si>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</si>
  <si>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</si>
  <si>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</si>
  <si>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</si>
  <si>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</si>
  <si>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</si>
  <si>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</si>
  <si>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</si>
  <si>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</si>
  <si>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</si>
  <si>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</si>
  <si>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</si>
  <si>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</si>
  <si>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</si>
  <si>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</si>
  <si>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</si>
  <si>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</si>
  <si>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</si>
  <si>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</si>
  <si>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</si>
  <si>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</si>
  <si>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</si>
  <si>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</si>
  <si>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</si>
  <si>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</si>
  <si>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</si>
  <si>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</si>
  <si>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</si>
  <si>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</si>
  <si>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</si>
  <si>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</si>
  <si>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</si>
  <si>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</si>
  <si>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</si>
  <si>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</si>
  <si>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</si>
  <si>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</si>
  <si>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</si>
  <si>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</si>
  <si>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</si>
  <si>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</si>
  <si>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</si>
  <si>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</si>
  <si>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</si>
  <si>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</si>
  <si>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</si>
  <si>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</si>
  <si>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</si>
  <si>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</si>
  <si>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</si>
  <si>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</si>
  <si>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</si>
  <si>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</si>
  <si>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</si>
  <si>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</si>
  <si>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</si>
  <si>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</si>
  <si>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</si>
  <si>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</si>
  <si>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</si>
  <si>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</si>
  <si>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</si>
  <si>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</si>
  <si>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</si>
  <si>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</si>
  <si>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</si>
  <si>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</si>
  <si>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</si>
  <si>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</si>
  <si>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</si>
  <si>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</si>
  <si>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</si>
  <si>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</si>
  <si>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</si>
  <si>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</si>
  <si>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</si>
  <si>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</si>
  <si>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</si>
  <si>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</si>
  <si>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</si>
  <si>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</si>
  <si>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</si>
  <si>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</si>
  <si>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</si>
  <si>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</si>
  <si>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</si>
  <si>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</si>
  <si>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</si>
  <si>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</si>
  <si>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</si>
  <si>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</si>
  <si>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</si>
  <si>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</si>
  <si>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</si>
  <si>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</si>
  <si>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</si>
  <si>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</si>
  <si>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</si>
  <si>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</si>
  <si>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</si>
  <si>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</si>
  <si>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</si>
  <si>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</si>
  <si>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</si>
  <si>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</si>
  <si>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</si>
  <si>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</si>
  <si>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</si>
  <si>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</si>
  <si>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</si>
  <si>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</si>
  <si>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</si>
  <si>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</si>
  <si>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</si>
  <si>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</si>
  <si>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</si>
  <si>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</si>
  <si>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</si>
  <si>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</si>
  <si>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</si>
  <si>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</si>
  <si>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</si>
  <si>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</si>
  <si>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</si>
  <si>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</si>
  <si>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</si>
  <si>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</si>
  <si>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</si>
  <si>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</si>
  <si>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</si>
  <si>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</si>
  <si>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</si>
  <si>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</si>
  <si>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</si>
  <si>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</si>
  <si>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</si>
  <si>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</si>
  <si>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</si>
  <si>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</si>
  <si>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</si>
  <si>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</si>
  <si>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</si>
  <si>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</si>
  <si>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</si>
  <si>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</si>
  <si>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</si>
  <si>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</si>
  <si>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</si>
  <si>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</si>
  <si>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</si>
  <si>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</si>
  <si>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</si>
  <si>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</si>
  <si>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</si>
  <si>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</si>
  <si>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</si>
  <si>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</si>
  <si>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</si>
  <si>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</si>
  <si>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</si>
  <si>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</si>
  <si>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</si>
  <si>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</si>
  <si>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</si>
  <si>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</si>
  <si>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</si>
  <si>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</si>
  <si>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</si>
  <si>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</si>
  <si>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</si>
  <si>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</si>
  <si>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</si>
  <si>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</si>
  <si>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</si>
  <si>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</si>
  <si>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</si>
  <si>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</si>
  <si>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</si>
  <si>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</si>
  <si>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</si>
  <si>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</si>
  <si>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</si>
  <si>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</si>
  <si>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</si>
  <si>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</si>
  <si>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</si>
  <si>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</si>
  <si>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</si>
  <si>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</si>
  <si>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</si>
  <si>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</si>
  <si>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</si>
  <si>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</si>
  <si>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</si>
  <si>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</si>
  <si>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</si>
  <si>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</si>
  <si>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</si>
  <si>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</si>
  <si>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</si>
  <si>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</si>
  <si>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</si>
  <si>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</si>
  <si>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</si>
  <si>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</si>
  <si>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</si>
  <si>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</si>
  <si>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</si>
  <si>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</si>
  <si>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</si>
  <si>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</si>
  <si>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</si>
  <si>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</si>
  <si>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</si>
  <si>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</si>
  <si>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</si>
  <si>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</si>
  <si>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</si>
  <si>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</si>
  <si>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</si>
  <si>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</si>
  <si>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</si>
  <si>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</si>
  <si>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</si>
  <si>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</si>
  <si>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</si>
  <si>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</si>
  <si>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</si>
  <si>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</si>
  <si>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</si>
  <si>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</si>
  <si>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</si>
  <si>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</si>
  <si>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</si>
  <si>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</si>
  <si>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</si>
  <si>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</si>
  <si>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</si>
  <si>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</si>
  <si>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</si>
  <si>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</si>
  <si>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</si>
  <si>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</si>
  <si>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</si>
  <si>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</si>
  <si>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</si>
  <si>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</si>
  <si>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</si>
  <si>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</si>
  <si>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</si>
  <si>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</si>
  <si>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</si>
  <si>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</si>
  <si>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</si>
  <si>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</si>
  <si>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</si>
  <si>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</si>
  <si>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</si>
  <si>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</si>
  <si>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</si>
  <si>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</si>
  <si>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</si>
  <si>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</si>
  <si>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</si>
  <si>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</si>
  <si>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</si>
  <si>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</si>
  <si>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</si>
  <si>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</si>
  <si>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</si>
  <si>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</si>
  <si>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</si>
  <si>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</si>
  <si>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</si>
  <si>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</si>
  <si>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</si>
  <si>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</si>
  <si>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</si>
  <si>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</si>
  <si>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</si>
  <si>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</si>
  <si>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</si>
  <si>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</si>
  <si>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</si>
  <si>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</si>
  <si>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</si>
  <si>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</si>
  <si>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</si>
  <si>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</si>
  <si>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</si>
  <si>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</si>
  <si>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</si>
  <si>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</si>
  <si>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</si>
  <si>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</si>
  <si>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</si>
  <si>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</si>
  <si>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</si>
  <si>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</si>
  <si>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</si>
  <si>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</si>
  <si>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</si>
  <si>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</si>
  <si>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</si>
  <si>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</si>
  <si>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</si>
  <si>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</si>
  <si>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</si>
  <si>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</si>
  <si>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</si>
  <si>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</si>
  <si>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</si>
  <si>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</si>
  <si>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</si>
  <si>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</si>
  <si>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</si>
  <si>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</si>
  <si>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</si>
  <si>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</si>
  <si>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</si>
  <si>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</si>
  <si>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</si>
  <si>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</si>
  <si>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</si>
  <si>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</si>
  <si>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</si>
  <si>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</si>
  <si>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</si>
  <si>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</si>
  <si>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</si>
  <si>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</si>
  <si>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</si>
  <si>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</si>
  <si>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</si>
  <si>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</si>
  <si>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</si>
  <si>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</si>
  <si>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</si>
  <si>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</si>
  <si>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</si>
  <si>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</si>
  <si>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</si>
  <si>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</si>
  <si>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</si>
  <si>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</si>
  <si>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</si>
  <si>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</si>
  <si>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</si>
  <si>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</si>
  <si>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</si>
  <si>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</si>
  <si>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</si>
  <si>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</si>
  <si>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</si>
  <si>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</si>
  <si>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</si>
  <si>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</si>
  <si>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</si>
  <si>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</si>
  <si>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</si>
  <si>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</si>
  <si>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</si>
  <si>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</si>
  <si>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</si>
  <si>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</si>
  <si>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</si>
  <si>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</si>
  <si>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</si>
  <si>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</si>
  <si>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</si>
  <si>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</si>
  <si>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</si>
  <si>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</si>
  <si>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</si>
  <si>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</si>
  <si>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</si>
  <si>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</si>
  <si>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</si>
  <si>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</si>
  <si>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</si>
  <si>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</si>
  <si>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</si>
  <si>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</si>
  <si>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</si>
  <si>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</si>
  <si>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</si>
  <si>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</si>
  <si>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</si>
  <si>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</si>
  <si>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</si>
  <si>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</si>
  <si>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</si>
  <si>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</si>
  <si>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</si>
  <si>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</si>
  <si>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</si>
  <si>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</si>
  <si>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</si>
  <si>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</si>
  <si>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</si>
  <si>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</si>
  <si>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</si>
  <si>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</si>
  <si>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</si>
  <si>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</si>
  <si>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</si>
  <si>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</si>
  <si>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</si>
  <si>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</si>
  <si>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</si>
  <si>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</si>
  <si>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</si>
  <si>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</si>
  <si>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</si>
  <si>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</si>
  <si>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</si>
  <si>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</si>
  <si>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</si>
  <si>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</si>
  <si>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</si>
  <si>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</si>
  <si>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</si>
  <si>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</si>
  <si>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</si>
  <si>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</si>
  <si>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</si>
  <si>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</si>
  <si>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</si>
  <si>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</si>
  <si>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</si>
  <si>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</si>
  <si>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</si>
  <si>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</si>
  <si>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</si>
  <si>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</si>
  <si>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</si>
  <si>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</si>
  <si>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</si>
  <si>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</si>
  <si>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</si>
  <si>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</si>
  <si>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</si>
  <si>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</si>
  <si>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</si>
  <si>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</si>
  <si>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</si>
  <si>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</si>
  <si>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</si>
  <si>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</si>
  <si>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</si>
  <si>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</si>
  <si>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</si>
  <si>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</si>
  <si>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</si>
  <si>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</si>
  <si>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</si>
  <si>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</si>
  <si>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</si>
  <si>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</si>
  <si>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</si>
  <si>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</si>
  <si>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</si>
  <si>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</si>
  <si>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</si>
  <si>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</si>
  <si>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</si>
  <si>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</si>
  <si>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</si>
  <si>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</si>
  <si>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</si>
  <si>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</si>
  <si>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</si>
  <si>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</si>
  <si>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</si>
  <si>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</si>
  <si>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</si>
  <si>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</si>
  <si>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</si>
  <si>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</si>
  <si>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</si>
  <si>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</si>
  <si>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</si>
  <si>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</si>
  <si>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</si>
  <si>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</si>
  <si>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</si>
  <si>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</si>
  <si>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</si>
  <si>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</si>
  <si>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</si>
  <si>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</si>
  <si>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</si>
  <si>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</si>
  <si>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</si>
  <si>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</si>
  <si>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</si>
  <si>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</si>
  <si>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</si>
  <si>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</si>
  <si>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</si>
  <si>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</si>
  <si>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</si>
  <si>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</si>
  <si>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</si>
  <si>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</si>
  <si>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</si>
  <si>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</si>
  <si>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</si>
  <si>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</si>
  <si>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</si>
  <si>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</si>
  <si>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</si>
  <si>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</si>
  <si>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</si>
  <si>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</si>
  <si>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</si>
  <si>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</si>
  <si>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</si>
  <si>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</si>
  <si>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</si>
  <si>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</si>
  <si>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</si>
  <si>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</si>
  <si>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</si>
  <si>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</si>
  <si>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</si>
  <si>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</si>
  <si>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</si>
  <si>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</si>
  <si>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</si>
  <si>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</si>
  <si>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</si>
  <si>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</si>
  <si>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</si>
  <si>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</si>
  <si>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</si>
  <si>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</si>
  <si>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</si>
  <si>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</si>
  <si>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</si>
  <si>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</si>
  <si>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</si>
  <si>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</si>
  <si>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</si>
  <si>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</si>
  <si>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</si>
  <si>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</si>
  <si>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</si>
  <si>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</si>
  <si>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</si>
  <si>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</si>
  <si>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</si>
  <si>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</si>
  <si>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</si>
  <si>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</si>
  <si>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</si>
  <si>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</si>
  <si>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</si>
  <si>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</si>
  <si>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</si>
  <si>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</si>
  <si>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</si>
  <si>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</si>
  <si>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</si>
  <si>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</si>
  <si>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</si>
  <si>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</si>
  <si>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</si>
  <si>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</si>
  <si>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</si>
  <si>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</si>
  <si>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</si>
  <si>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</si>
  <si>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</si>
  <si>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</si>
  <si>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</si>
  <si>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</si>
  <si>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</si>
  <si>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</si>
  <si>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</si>
  <si>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</si>
  <si>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</si>
  <si>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</si>
  <si>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</si>
  <si>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</si>
  <si>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</si>
  <si>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</si>
  <si>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</si>
  <si>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</si>
  <si>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</si>
  <si>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</si>
  <si>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</si>
  <si>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</si>
  <si>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</si>
  <si>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</si>
  <si>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</si>
  <si>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</si>
  <si>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</si>
  <si>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</si>
  <si>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</si>
  <si>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</si>
  <si>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</si>
  <si>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</si>
  <si>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</si>
  <si>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</si>
  <si>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</si>
  <si>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</si>
  <si>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</si>
  <si>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</si>
  <si>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</si>
  <si>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</si>
  <si>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</si>
  <si>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</si>
  <si>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</si>
  <si>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</si>
  <si>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</si>
  <si>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</si>
  <si>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</si>
  <si>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</si>
  <si>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</si>
  <si>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</si>
  <si>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</si>
  <si>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</si>
  <si>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</si>
  <si>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</si>
  <si>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</si>
  <si>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</si>
  <si>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</si>
  <si>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</si>
  <si>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</si>
  <si>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</si>
  <si>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</si>
  <si>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</si>
  <si>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</si>
  <si>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</si>
  <si>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</si>
  <si>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</si>
  <si>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</si>
  <si>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</si>
  <si>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</si>
  <si>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</si>
  <si>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</si>
  <si>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</si>
  <si>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</si>
  <si>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</si>
  <si>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</si>
  <si>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</si>
  <si>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</si>
  <si>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</si>
  <si>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</si>
  <si>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</si>
  <si>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</si>
  <si>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</si>
  <si>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</si>
  <si>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</si>
  <si>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</si>
  <si>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</si>
  <si>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</si>
  <si>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</si>
  <si>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</si>
  <si>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</si>
  <si>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</si>
  <si>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</si>
  <si>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</si>
  <si>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</si>
  <si>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</si>
  <si>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</si>
  <si>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</si>
  <si>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</si>
  <si>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</si>
  <si>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</si>
  <si>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</si>
  <si>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</si>
  <si>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</si>
  <si>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</si>
  <si>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</si>
  <si>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</si>
  <si>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</si>
  <si>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</si>
  <si>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</si>
  <si>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</si>
  <si>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</si>
  <si>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</si>
  <si>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</si>
  <si>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</si>
  <si>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</si>
  <si>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</si>
  <si>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</si>
  <si>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</si>
  <si>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</si>
  <si>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</si>
  <si>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</si>
  <si>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</si>
  <si>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</si>
  <si>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</si>
  <si>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</si>
  <si>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</si>
  <si>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</si>
  <si>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</si>
  <si>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</si>
  <si>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</si>
  <si>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</si>
  <si>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</si>
  <si>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</si>
  <si>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</si>
  <si>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</si>
  <si>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</si>
  <si>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</si>
  <si>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</si>
  <si>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</si>
  <si>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</si>
  <si>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</si>
  <si>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</si>
  <si>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</si>
  <si>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</si>
  <si>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</si>
  <si>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</si>
  <si>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</si>
  <si>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</si>
  <si>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</si>
  <si>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</si>
  <si>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</si>
  <si>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</si>
  <si>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</si>
  <si>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</si>
  <si>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</si>
  <si>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</si>
  <si>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</si>
  <si>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</si>
  <si>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</si>
  <si>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</si>
  <si>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</si>
  <si>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</si>
  <si>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</si>
  <si>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</si>
  <si>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</si>
  <si>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</si>
  <si>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</si>
  <si>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</si>
  <si>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</si>
  <si>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</si>
  <si>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</si>
  <si>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</si>
  <si>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</si>
  <si>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</si>
  <si>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</si>
  <si>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</si>
  <si>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</si>
  <si>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</si>
  <si>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</si>
  <si>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</si>
  <si>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</si>
  <si>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</si>
  <si>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</si>
  <si>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</si>
  <si>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</si>
  <si>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</si>
  <si>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</si>
  <si>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</si>
  <si>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</si>
  <si>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</si>
  <si>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</si>
  <si>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</si>
  <si>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</si>
  <si>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</si>
  <si>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</si>
  <si>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</si>
  <si>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</si>
  <si>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</si>
  <si>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</si>
  <si>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</si>
  <si>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</si>
  <si>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</si>
  <si>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</si>
  <si>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</si>
  <si>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</si>
  <si>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</si>
  <si>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</si>
  <si>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</si>
  <si>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</si>
  <si>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</si>
  <si>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</si>
  <si>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</si>
  <si>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</si>
  <si>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</si>
  <si>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</si>
  <si>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</si>
  <si>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</si>
  <si>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</si>
  <si>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</si>
  <si>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</si>
  <si>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</si>
  <si>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</si>
  <si>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</si>
  <si>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</si>
  <si>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</si>
  <si>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</si>
  <si>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</si>
  <si>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</si>
  <si>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</si>
  <si>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</si>
  <si>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</si>
  <si>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</si>
  <si>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</si>
  <si>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</si>
  <si>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</si>
  <si>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</si>
  <si>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</si>
  <si>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</si>
  <si>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</si>
  <si>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</si>
  <si>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</si>
  <si>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</si>
  <si>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</si>
  <si>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</si>
  <si>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</si>
  <si>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</si>
  <si>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</si>
  <si>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</si>
  <si>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</si>
  <si>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</si>
  <si>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</si>
  <si>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</si>
  <si>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</si>
  <si>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</si>
  <si>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</si>
  <si>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</si>
  <si>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</si>
  <si>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</si>
  <si>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</si>
  <si>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</si>
  <si>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</si>
  <si>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</si>
  <si>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</si>
  <si>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</si>
  <si>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</si>
  <si>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</si>
  <si>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</si>
  <si>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</si>
  <si>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</si>
  <si>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</si>
  <si>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</si>
  <si>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</si>
  <si>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</si>
  <si>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</si>
  <si>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</si>
  <si>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</si>
  <si>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</si>
  <si>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</si>
  <si>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</si>
  <si>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</si>
  <si>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</si>
  <si>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</si>
  <si>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</si>
  <si>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</si>
  <si>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</si>
  <si>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</si>
  <si>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</si>
  <si>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</si>
  <si>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</si>
  <si>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</si>
  <si>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</si>
  <si>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</si>
  <si>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</si>
  <si>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</si>
  <si>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</si>
  <si>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</si>
  <si>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</si>
  <si>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</si>
  <si>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</si>
  <si>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</si>
  <si>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</si>
  <si>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</si>
  <si>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</si>
  <si>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</si>
  <si>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</si>
  <si>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</si>
  <si>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</si>
  <si>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</si>
  <si>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</si>
  <si>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</si>
  <si>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</si>
  <si>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</si>
  <si>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</si>
  <si>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</si>
  <si>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</si>
  <si>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</si>
  <si>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</si>
  <si>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</si>
  <si>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</si>
  <si>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</si>
  <si>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</si>
  <si>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</si>
  <si>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</si>
  <si>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</si>
  <si>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</si>
  <si>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</si>
  <si>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</si>
  <si>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</si>
  <si>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</si>
  <si>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</si>
  <si>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</si>
  <si>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</si>
  <si>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</si>
  <si>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</si>
  <si>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</si>
  <si>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</si>
  <si>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</si>
  <si>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</si>
  <si>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</si>
  <si>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</si>
  <si>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</si>
  <si>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</si>
  <si>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</si>
  <si>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</si>
  <si>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</si>
  <si>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</si>
  <si>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</si>
  <si>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</si>
  <si>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</si>
  <si>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</si>
  <si>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</si>
  <si>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</si>
  <si>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</si>
  <si>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</si>
  <si>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</si>
  <si>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</si>
  <si>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</si>
  <si>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</si>
  <si>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</si>
  <si>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</si>
  <si>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</si>
  <si>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</si>
  <si>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</si>
  <si>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</si>
  <si>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</si>
  <si>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</si>
  <si>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</si>
  <si>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</si>
  <si>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</si>
  <si>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</si>
  <si>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</si>
  <si>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</si>
  <si>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</si>
  <si>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</si>
  <si>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</si>
  <si>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</si>
  <si>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</si>
  <si>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</si>
  <si>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</si>
  <si>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</si>
  <si>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</si>
  <si>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</si>
  <si>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</si>
  <si>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</si>
  <si>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</si>
  <si>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</si>
  <si>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</si>
  <si>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</si>
  <si>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</si>
  <si>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</si>
  <si>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</si>
  <si>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</si>
  <si>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</si>
  <si>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</si>
  <si>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</si>
  <si>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</si>
  <si>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</si>
  <si>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</si>
  <si>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</si>
  <si>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</si>
  <si>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</si>
  <si>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</si>
  <si>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</si>
  <si>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</si>
  <si>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</si>
  <si>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</si>
  <si>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</si>
  <si>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</si>
  <si>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</si>
  <si>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</si>
  <si>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</si>
  <si>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</si>
  <si>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</si>
  <si>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</si>
  <si>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</si>
  <si>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</si>
  <si>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</si>
  <si>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</si>
  <si>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</si>
  <si>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</si>
  <si>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</si>
  <si>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</si>
  <si>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</si>
  <si>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</si>
  <si>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</si>
  <si>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</si>
  <si>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</si>
  <si>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</si>
  <si>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</si>
  <si>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</si>
  <si>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</si>
  <si>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</si>
  <si>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</si>
  <si>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</si>
  <si>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</si>
  <si>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</si>
  <si>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</si>
  <si>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</si>
  <si>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</si>
  <si>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</si>
  <si>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</si>
  <si>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</si>
  <si>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</si>
  <si>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</si>
  <si>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</si>
  <si>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</si>
  <si>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</si>
  <si>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</si>
  <si>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</si>
  <si>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</si>
  <si>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</si>
  <si>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</si>
  <si>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</si>
  <si>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</si>
  <si>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</si>
  <si>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</si>
  <si>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</si>
  <si>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</si>
  <si>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</si>
  <si>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</si>
  <si>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</si>
  <si>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</si>
  <si>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</si>
  <si>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</si>
  <si>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</si>
  <si>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</si>
  <si>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</si>
  <si>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</si>
  <si>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</si>
  <si>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</si>
  <si>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</si>
  <si>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</si>
  <si>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</si>
  <si>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</si>
  <si>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</si>
  <si>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</si>
  <si>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</si>
  <si>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</si>
  <si>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</si>
  <si>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</si>
  <si>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</si>
  <si>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</si>
  <si>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</si>
  <si>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</si>
  <si>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</si>
  <si>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</si>
  <si>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</si>
  <si>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</si>
  <si>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</si>
  <si>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</si>
  <si>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</si>
  <si>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</si>
  <si>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</si>
  <si>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</si>
  <si>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</si>
  <si>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</si>
  <si>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</si>
  <si>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</si>
  <si>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</si>
  <si>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</si>
  <si>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</si>
  <si>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</si>
  <si>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</si>
  <si>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</si>
  <si>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</si>
  <si>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</si>
  <si>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</si>
  <si>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</si>
  <si>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</si>
  <si>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</si>
  <si>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</si>
  <si>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</si>
  <si>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</si>
  <si>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</si>
  <si>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</si>
  <si>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</si>
  <si>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</si>
  <si>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</si>
  <si>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</si>
  <si>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</si>
  <si>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</si>
  <si>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</si>
  <si>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</si>
  <si>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</si>
  <si>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</si>
  <si>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</si>
  <si>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</si>
  <si>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</si>
  <si>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</si>
  <si>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</si>
  <si>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</si>
  <si>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</si>
  <si>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</si>
  <si>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</si>
  <si>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</si>
  <si>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</si>
  <si>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</si>
  <si>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</si>
  <si>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</si>
  <si>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</si>
  <si>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</si>
  <si>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</si>
  <si>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</si>
  <si>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</si>
  <si>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</si>
  <si>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</si>
  <si>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</si>
  <si>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</si>
  <si>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</si>
  <si>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</si>
  <si>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</si>
  <si>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</si>
  <si>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</si>
  <si>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</si>
  <si>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</si>
  <si>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</si>
  <si>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</si>
  <si>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</si>
  <si>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</si>
  <si>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</si>
  <si>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</si>
  <si>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</si>
  <si>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</si>
  <si>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</si>
  <si>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</si>
  <si>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</si>
  <si>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</si>
  <si>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</si>
  <si>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</si>
  <si>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</si>
  <si>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</si>
  <si>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</si>
  <si>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</si>
  <si>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</si>
  <si>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</si>
  <si>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</si>
  <si>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</si>
  <si>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</si>
  <si>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</si>
  <si>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</si>
  <si>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</si>
  <si>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</si>
  <si>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</si>
  <si>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</si>
  <si>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</si>
  <si>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</si>
  <si>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</si>
  <si>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</si>
  <si>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</si>
  <si>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</si>
  <si>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</si>
  <si>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</si>
  <si>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</si>
  <si>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</si>
  <si>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</si>
  <si>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</si>
  <si>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</si>
  <si>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</si>
  <si>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</si>
  <si>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</si>
  <si>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</si>
  <si>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</si>
  <si>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</si>
  <si>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</si>
  <si>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</si>
  <si>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</si>
  <si>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</si>
  <si>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</si>
  <si>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</si>
  <si>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</si>
  <si>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</si>
  <si>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</si>
  <si>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</si>
  <si>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</si>
  <si>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</si>
  <si>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</si>
  <si>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</si>
  <si>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</si>
  <si>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</si>
  <si>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</si>
  <si>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</si>
  <si>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</si>
  <si>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</si>
  <si>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</si>
  <si>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</si>
  <si>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</si>
  <si>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</si>
  <si>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</si>
  <si>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</si>
  <si>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</si>
  <si>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</si>
  <si>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</si>
  <si>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</si>
  <si>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</si>
  <si>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</si>
  <si>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</si>
  <si>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</si>
  <si>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</si>
  <si>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</si>
  <si>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</si>
  <si>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</si>
  <si>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</si>
  <si>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</si>
  <si>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</si>
  <si>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</si>
  <si>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</si>
  <si>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</si>
  <si>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</si>
  <si>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</si>
  <si>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</si>
  <si>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</si>
  <si>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</si>
  <si>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</si>
  <si>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</si>
  <si>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</si>
  <si>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</si>
  <si>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</si>
  <si>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</si>
  <si>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</si>
  <si>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</si>
  <si>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</si>
  <si>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</si>
  <si>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</si>
  <si>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</si>
  <si>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</si>
  <si>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</si>
  <si>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</si>
  <si>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</si>
  <si>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</si>
  <si>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</si>
  <si>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</si>
  <si>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</si>
  <si>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</si>
  <si>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</si>
  <si>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</si>
  <si>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</si>
  <si>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</si>
  <si>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</si>
  <si>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</si>
  <si>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</si>
  <si>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</si>
  <si>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</si>
  <si>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</si>
  <si>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</si>
  <si>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</si>
  <si>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</si>
  <si>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</si>
  <si>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</si>
  <si>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</si>
  <si>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</si>
  <si>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</si>
  <si>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</si>
  <si>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</si>
  <si>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</si>
  <si>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</si>
  <si>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</si>
  <si>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</si>
  <si>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</si>
  <si>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</si>
  <si>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</si>
  <si>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</si>
  <si>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</si>
  <si>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</si>
  <si>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</si>
  <si>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</si>
  <si>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</si>
  <si>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</si>
  <si>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</si>
  <si>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</si>
  <si>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</si>
  <si>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</si>
  <si>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</si>
  <si>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</si>
  <si>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</si>
  <si>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</si>
  <si>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</si>
  <si>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</si>
  <si>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</si>
  <si>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</si>
  <si>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</si>
  <si>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</si>
  <si>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</si>
  <si>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</si>
  <si>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</si>
  <si>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</si>
  <si>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</si>
  <si>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</si>
  <si>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</si>
  <si>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</si>
  <si>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</si>
  <si>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</si>
  <si>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</si>
  <si>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</si>
  <si>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</si>
  <si>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</si>
  <si>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</si>
  <si>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</si>
  <si>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</si>
  <si>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</si>
  <si>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</si>
  <si>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</si>
  <si>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</si>
  <si>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</si>
  <si>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</si>
  <si>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</si>
  <si>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</si>
  <si>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</si>
  <si>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</si>
  <si>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</si>
  <si>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</si>
  <si>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</si>
  <si>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</si>
  <si>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</si>
  <si>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</si>
  <si>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</si>
  <si>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</si>
  <si>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</si>
  <si>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</si>
  <si>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</si>
  <si>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</si>
  <si>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</si>
  <si>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</si>
  <si>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</si>
  <si>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</si>
  <si>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</si>
  <si>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</si>
  <si>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</si>
  <si>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</si>
  <si>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</si>
  <si>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</si>
  <si>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</si>
  <si>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</si>
  <si>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</si>
  <si>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</si>
  <si>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</si>
  <si>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</si>
  <si>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</si>
  <si>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</si>
  <si>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</si>
  <si>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</si>
  <si>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</si>
  <si>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</si>
  <si>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</si>
  <si>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</si>
  <si>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</si>
  <si>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</si>
  <si>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</si>
  <si>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</si>
  <si>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</si>
  <si>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</si>
  <si>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</si>
  <si>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</si>
  <si>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</si>
  <si>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</si>
  <si>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</si>
  <si>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</si>
  <si>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</si>
  <si>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</si>
  <si>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</si>
  <si>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</si>
  <si>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</si>
  <si>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</si>
  <si>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</si>
  <si>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</si>
  <si>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</si>
  <si>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</si>
  <si>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</si>
  <si>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</si>
  <si>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</si>
  <si>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</si>
  <si>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</si>
  <si>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</si>
  <si>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</si>
  <si>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</si>
  <si>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</si>
  <si>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</si>
  <si>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</si>
  <si>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</si>
  <si>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</si>
  <si>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</si>
  <si>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</si>
  <si>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</si>
  <si>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</si>
  <si>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</si>
  <si>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</si>
  <si>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</si>
  <si>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</si>
  <si>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</si>
  <si>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</si>
  <si>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</si>
  <si>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</si>
  <si>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</si>
  <si>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</si>
  <si>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</si>
  <si>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</si>
  <si>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</si>
  <si>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</si>
  <si>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</si>
  <si>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</si>
  <si>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</si>
  <si>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</si>
  <si>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</si>
  <si>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</si>
  <si>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</si>
  <si>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</si>
  <si>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</si>
  <si>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</si>
  <si>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</si>
  <si>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</si>
  <si>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</si>
  <si>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</si>
  <si>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</si>
  <si>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</si>
  <si>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</si>
  <si>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</si>
  <si>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</si>
  <si>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</si>
  <si>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</si>
  <si>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</si>
  <si>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</si>
  <si>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</si>
  <si>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</si>
  <si>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</si>
  <si>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</si>
  <si>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</si>
  <si>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</si>
  <si>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</si>
  <si>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</si>
  <si>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</si>
  <si>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</si>
  <si>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</si>
  <si>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</si>
  <si>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</si>
  <si>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</si>
  <si>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</si>
  <si>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</si>
  <si>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</si>
  <si>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</si>
  <si>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</si>
  <si>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</si>
  <si>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</si>
  <si>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</si>
  <si>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</si>
  <si>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</si>
  <si>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</si>
  <si>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</si>
  <si>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</si>
  <si>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</si>
  <si>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</si>
  <si>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</si>
  <si>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</si>
  <si>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</si>
  <si>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</si>
  <si>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</si>
  <si>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</si>
  <si>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</si>
  <si>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</si>
  <si>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</si>
  <si>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</si>
  <si>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</si>
  <si>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</si>
  <si>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</si>
  <si>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</si>
  <si>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</si>
  <si>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</si>
  <si>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</si>
  <si>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</si>
  <si>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</si>
  <si>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</si>
  <si>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</si>
  <si>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</si>
  <si>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</si>
  <si>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</si>
  <si>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</si>
  <si>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</si>
  <si>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</si>
  <si>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</si>
  <si>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</si>
  <si>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</si>
  <si>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</si>
  <si>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</si>
  <si>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</si>
  <si>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</si>
  <si>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</si>
  <si>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</si>
  <si>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</si>
  <si>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</si>
  <si>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</si>
  <si>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</si>
  <si>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</si>
  <si>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</si>
  <si>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</si>
  <si>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</si>
  <si>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</si>
  <si>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</si>
  <si>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</si>
  <si>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</si>
  <si>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</si>
  <si>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</si>
  <si>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</si>
  <si>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</si>
  <si>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</si>
  <si>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</si>
  <si>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</si>
  <si>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</si>
  <si>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</si>
  <si>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</si>
  <si>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</si>
  <si>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</si>
  <si>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</si>
  <si>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</si>
  <si>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</si>
  <si>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</si>
  <si>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</si>
  <si>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</si>
  <si>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</si>
  <si>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</si>
  <si>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</si>
  <si>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</si>
  <si>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</si>
  <si>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</si>
  <si>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</si>
  <si>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</si>
  <si>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</si>
  <si>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</si>
  <si>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</si>
  <si>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</si>
  <si>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</si>
  <si>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</si>
  <si>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</si>
  <si>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</si>
  <si>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</si>
  <si>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</si>
  <si>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</si>
  <si>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</si>
  <si>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</si>
  <si>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</si>
  <si>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</si>
  <si>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</si>
  <si>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</si>
  <si>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</si>
  <si>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</si>
  <si>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</si>
  <si>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</si>
  <si>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</si>
  <si>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</si>
  <si>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</si>
  <si>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</si>
  <si>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</si>
  <si>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</si>
  <si>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</si>
  <si>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</si>
  <si>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</si>
  <si>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</si>
  <si>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</si>
  <si>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</si>
  <si>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</si>
  <si>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</si>
  <si>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</si>
  <si>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</si>
  <si>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</si>
  <si>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</si>
  <si>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</si>
  <si>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</si>
  <si>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</si>
  <si>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</si>
  <si>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</si>
  <si>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</si>
  <si>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</si>
  <si>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</si>
  <si>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</si>
  <si>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</si>
  <si>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</si>
  <si>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</si>
  <si>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</si>
  <si>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</si>
  <si>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</si>
  <si>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</si>
  <si>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</si>
  <si>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</si>
  <si>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</si>
  <si>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</si>
  <si>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</si>
  <si>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</si>
  <si>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</si>
  <si>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</si>
  <si>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</si>
  <si>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</si>
  <si>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</si>
  <si>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</si>
  <si>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</si>
  <si>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</si>
  <si>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</si>
  <si>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</si>
  <si>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</si>
  <si>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</si>
  <si>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</si>
  <si>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</si>
  <si>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</si>
  <si>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</si>
  <si>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</si>
  <si>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</si>
  <si>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</si>
  <si>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</si>
  <si>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</si>
  <si>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</si>
  <si>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</si>
  <si>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</si>
  <si>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</si>
  <si>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</si>
  <si>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</si>
  <si>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</si>
  <si>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</si>
  <si>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</si>
  <si>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</si>
  <si>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</si>
  <si>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</si>
  <si>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</si>
  <si>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</si>
  <si>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</si>
  <si>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</si>
  <si>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</si>
  <si>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</si>
  <si>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</si>
  <si>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</si>
  <si>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</si>
  <si>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</si>
  <si>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</si>
  <si>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</si>
  <si>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</si>
  <si>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</si>
  <si>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</si>
  <si>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</si>
  <si>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</si>
  <si>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</si>
  <si>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</si>
  <si>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</si>
  <si>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</si>
  <si>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</si>
  <si>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</si>
  <si>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</si>
  <si>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</si>
  <si>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</si>
  <si>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</si>
  <si>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</si>
  <si>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</si>
  <si>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</si>
  <si>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</si>
  <si>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</si>
  <si>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</si>
  <si>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</si>
  <si>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</si>
  <si>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</si>
  <si>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</si>
  <si>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</si>
  <si>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</si>
  <si>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</si>
  <si>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</si>
  <si>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</si>
  <si>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</si>
  <si>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</si>
  <si>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</si>
  <si>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</si>
  <si>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</si>
  <si>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</si>
  <si>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</si>
  <si>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</si>
  <si>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</si>
  <si>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</si>
  <si>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</si>
  <si>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</si>
  <si>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</si>
  <si>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</si>
  <si>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</si>
  <si>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</si>
  <si>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</si>
  <si>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</si>
  <si>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</si>
  <si>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</si>
  <si>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</si>
  <si>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</si>
  <si>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</si>
  <si>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</si>
  <si>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</si>
  <si>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</si>
  <si>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</si>
  <si>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</si>
  <si>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</si>
  <si>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</si>
  <si>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</si>
  <si>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</si>
  <si>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</si>
  <si>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</si>
  <si>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</si>
  <si>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</si>
  <si>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</si>
  <si>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</si>
  <si>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</si>
  <si>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</si>
  <si>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</si>
  <si>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</si>
  <si>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</si>
  <si>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</si>
  <si>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</si>
  <si>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</si>
  <si>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</si>
  <si>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</si>
  <si>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</si>
  <si>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</si>
  <si>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</si>
  <si>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</si>
  <si>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</si>
  <si>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</si>
  <si>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</si>
  <si>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</si>
  <si>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</si>
  <si>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</si>
  <si>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</si>
  <si>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</si>
  <si>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</si>
  <si>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</si>
  <si>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</si>
  <si>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</si>
  <si>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</si>
  <si>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</si>
  <si>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</si>
  <si>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</si>
  <si>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</si>
  <si>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</si>
  <si>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</si>
  <si>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</si>
  <si>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</si>
  <si>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</si>
  <si>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</si>
  <si>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</si>
  <si>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</si>
  <si>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</si>
  <si>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</si>
  <si>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</si>
  <si>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</si>
  <si>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</si>
  <si>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</si>
  <si>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</si>
  <si>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</si>
  <si>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</si>
  <si>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</si>
  <si>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</si>
  <si>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</si>
  <si>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</si>
  <si>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</si>
  <si>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</si>
  <si>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</si>
  <si>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</si>
  <si>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</si>
  <si>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</si>
  <si>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</si>
  <si>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</si>
  <si>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</si>
  <si>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</si>
  <si>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</si>
  <si>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</si>
  <si>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</si>
  <si>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</si>
  <si>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</si>
  <si>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</si>
  <si>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</si>
  <si>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</si>
  <si>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</si>
  <si>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</si>
  <si>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</si>
  <si>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</si>
  <si>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</si>
  <si>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</si>
  <si>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</si>
  <si>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</si>
  <si>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</si>
  <si>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</si>
  <si>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</si>
  <si>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</si>
  <si>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</si>
  <si>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</si>
  <si>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</si>
  <si>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</si>
  <si>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</si>
  <si>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</si>
  <si>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</si>
  <si>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</si>
  <si>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</si>
  <si>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</si>
  <si>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</si>
  <si>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</si>
  <si>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</si>
  <si>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</si>
  <si>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</si>
  <si>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</si>
  <si>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</si>
  <si>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</si>
  <si>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</si>
  <si>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</si>
  <si>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</si>
  <si>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</si>
  <si>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</si>
  <si>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</si>
  <si>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</si>
  <si>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</si>
  <si>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</si>
  <si>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</si>
  <si>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</si>
  <si>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</si>
  <si>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</si>
  <si>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</si>
  <si>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</si>
  <si>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</si>
  <si>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</si>
  <si>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</si>
  <si>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</si>
  <si>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</si>
  <si>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</si>
  <si>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</si>
  <si>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</si>
  <si>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</si>
  <si>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</si>
  <si>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</si>
  <si>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</si>
  <si>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</si>
  <si>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</si>
  <si>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</si>
  <si>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</si>
  <si>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</si>
  <si>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</si>
  <si>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</si>
  <si>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</si>
  <si>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</si>
  <si>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</si>
  <si>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</si>
  <si>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</si>
  <si>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</si>
  <si>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</si>
  <si>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</si>
  <si>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</si>
  <si>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</si>
  <si>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</si>
  <si>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</si>
  <si>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</si>
  <si>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</si>
  <si>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</si>
  <si>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</si>
  <si>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</si>
  <si>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</si>
  <si>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</si>
  <si>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</si>
  <si>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</si>
  <si>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</si>
  <si>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</si>
  <si>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</si>
  <si>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</si>
  <si>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</si>
  <si>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</si>
  <si>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</si>
  <si>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</si>
  <si>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</si>
  <si>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</si>
  <si>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</si>
  <si>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</si>
  <si>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</si>
  <si>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</si>
  <si>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</si>
  <si>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</si>
  <si>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</si>
  <si>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</si>
  <si>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</si>
  <si>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</si>
  <si>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</si>
  <si>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</si>
  <si>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</si>
  <si>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</si>
  <si>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</si>
  <si>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</si>
  <si>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</si>
  <si>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</si>
  <si>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</si>
  <si>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</si>
  <si>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</si>
  <si>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</si>
  <si>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</si>
  <si>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</si>
  <si>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</si>
  <si>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</si>
  <si>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</si>
  <si>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</si>
  <si>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</si>
  <si>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</si>
  <si>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</si>
  <si>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</si>
  <si>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</si>
  <si>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</si>
  <si>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</si>
  <si>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</si>
  <si>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</si>
  <si>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</si>
  <si>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</si>
  <si>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</si>
  <si>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</si>
  <si>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</si>
  <si>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</si>
  <si>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</si>
  <si>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</si>
  <si>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</si>
  <si>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</si>
  <si>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</si>
  <si>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</si>
  <si>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</si>
  <si>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</si>
  <si>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</si>
  <si>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</si>
  <si>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</si>
  <si>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</si>
  <si>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</si>
  <si>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</si>
  <si>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</si>
  <si>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</si>
  <si>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</si>
  <si>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</si>
  <si>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</si>
  <si>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</si>
  <si>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</si>
  <si>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</si>
  <si>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</si>
  <si>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</si>
  <si>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</si>
  <si>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</si>
  <si>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</si>
  <si>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</si>
  <si>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</si>
  <si>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</si>
  <si>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</si>
  <si>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</si>
  <si>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</si>
  <si>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</si>
  <si>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</si>
  <si>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</si>
  <si>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</si>
  <si>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</si>
  <si>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</si>
  <si>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</si>
  <si>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</si>
  <si>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</si>
  <si>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</si>
  <si>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</si>
  <si>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</si>
  <si>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</si>
  <si>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</si>
  <si>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</si>
  <si>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</si>
  <si>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</si>
  <si>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</si>
  <si>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</si>
  <si>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</si>
  <si>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</si>
  <si>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</si>
  <si>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</si>
  <si>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</si>
  <si>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</si>
  <si>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</si>
  <si>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</si>
  <si>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</si>
  <si>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</si>
  <si>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</si>
  <si>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</si>
  <si>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</si>
  <si>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</si>
  <si>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</si>
  <si>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</si>
  <si>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</si>
  <si>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</si>
  <si>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</si>
  <si>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</si>
  <si>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</si>
  <si>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</si>
  <si>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</si>
  <si>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</si>
  <si>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</si>
  <si>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</si>
  <si>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</si>
  <si>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</si>
  <si>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</si>
  <si>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</si>
  <si>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</si>
  <si>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</si>
  <si>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</si>
  <si>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</si>
  <si>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</si>
  <si>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</si>
  <si>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</si>
  <si>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</si>
  <si>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</si>
  <si>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</si>
  <si>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</si>
  <si>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</si>
  <si>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</si>
  <si>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</si>
  <si>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</si>
  <si>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</si>
  <si>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</si>
  <si>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</si>
  <si>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</si>
  <si>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</si>
  <si>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</si>
  <si>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</si>
  <si>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</si>
  <si>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</si>
  <si>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</si>
  <si>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</si>
  <si>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</si>
  <si>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</si>
  <si>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</si>
  <si>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</si>
  <si>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</si>
  <si>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</si>
  <si>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</si>
  <si>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</si>
  <si>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</si>
  <si>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</si>
  <si>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</si>
  <si>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</si>
  <si>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</si>
  <si>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</si>
  <si>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</si>
  <si>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</si>
  <si>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</si>
  <si>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</si>
  <si>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</si>
  <si>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</si>
  <si>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</si>
  <si>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</si>
  <si>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</si>
  <si>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</si>
  <si>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</si>
  <si>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</si>
  <si>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</si>
  <si>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</si>
  <si>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</si>
  <si>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</si>
  <si>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</si>
  <si>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</si>
  <si>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</si>
  <si>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</si>
  <si>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</si>
  <si>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</si>
  <si>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</si>
  <si>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</si>
  <si>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</si>
  <si>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</si>
  <si>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</si>
  <si>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</si>
  <si>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</si>
  <si>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</si>
  <si>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</si>
  <si>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</si>
  <si>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</si>
  <si>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</si>
  <si>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</si>
  <si>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</si>
  <si>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</si>
  <si>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</si>
  <si>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</si>
  <si>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</si>
  <si>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</si>
  <si>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</si>
  <si>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</si>
  <si>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</si>
  <si>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</si>
  <si>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</si>
  <si>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</si>
  <si>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</si>
  <si>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</si>
  <si>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</si>
  <si>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</si>
  <si>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</si>
  <si>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</si>
  <si>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</si>
  <si>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</si>
  <si>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</si>
  <si>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</si>
  <si>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</si>
  <si>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</si>
  <si>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</si>
  <si>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</si>
  <si>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</si>
  <si>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</si>
  <si>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</si>
  <si>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</si>
  <si>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</si>
  <si>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</si>
  <si>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</si>
  <si>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</si>
  <si>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</si>
  <si>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</si>
  <si>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</si>
  <si>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</si>
  <si>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</si>
  <si>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</si>
  <si>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</si>
  <si>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</si>
  <si>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</si>
  <si>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</si>
  <si>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</si>
  <si>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</si>
  <si>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</si>
  <si>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</si>
  <si>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</si>
  <si>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</si>
  <si>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</si>
  <si>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</si>
  <si>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</si>
  <si>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</si>
  <si>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</si>
  <si>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</si>
  <si>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</si>
  <si>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</si>
  <si>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</si>
  <si>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</si>
  <si>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</si>
  <si>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</si>
  <si>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</si>
  <si>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</si>
  <si>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</si>
  <si>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</si>
  <si>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</si>
  <si>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</si>
  <si>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</si>
  <si>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</si>
  <si>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</si>
  <si>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</si>
  <si>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</si>
  <si>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</si>
  <si>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</si>
  <si>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</si>
  <si>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</si>
  <si>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</si>
  <si>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</si>
  <si>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</si>
  <si>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</si>
  <si>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</si>
  <si>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</si>
  <si>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</si>
  <si>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</si>
  <si>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</si>
  <si>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</si>
  <si>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</si>
  <si>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</si>
  <si>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</si>
  <si>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</si>
  <si>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</si>
  <si>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</si>
  <si>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</si>
  <si>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</si>
  <si>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</si>
  <si>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</si>
  <si>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</si>
  <si>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</si>
  <si>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</si>
  <si>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</si>
  <si>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</si>
  <si>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</si>
  <si>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</si>
  <si>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</si>
  <si>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</si>
  <si>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</si>
  <si>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</si>
  <si>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</si>
  <si>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</si>
  <si>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</si>
  <si>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</si>
  <si>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</si>
  <si>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</si>
  <si>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</si>
  <si>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</si>
  <si>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</si>
  <si>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</si>
  <si>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</si>
  <si>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</si>
  <si>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</si>
  <si>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</si>
  <si>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</si>
  <si>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</si>
  <si>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</si>
  <si>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</si>
  <si>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</si>
  <si>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</si>
  <si>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</si>
  <si>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</si>
  <si>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</si>
  <si>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</si>
  <si>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</si>
  <si>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</si>
  <si>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</si>
  <si>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</si>
  <si>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</si>
  <si>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</si>
  <si>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</si>
  <si>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</si>
  <si>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</si>
  <si>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</si>
  <si>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</si>
  <si>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</si>
  <si>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</si>
  <si>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</si>
  <si>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</si>
  <si>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</si>
  <si>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</si>
  <si>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</si>
  <si>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</si>
  <si>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</si>
  <si>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</si>
  <si>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</si>
  <si>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</si>
  <si>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</si>
  <si>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</si>
  <si>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</si>
  <si>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</si>
  <si>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</si>
  <si>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</si>
  <si>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</si>
  <si>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</si>
  <si>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</si>
  <si>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</si>
  <si>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</si>
  <si>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</si>
  <si>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</si>
  <si>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</si>
  <si>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</si>
  <si>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</si>
  <si>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</si>
  <si>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</si>
  <si>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</si>
  <si>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</si>
  <si>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</si>
  <si>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</si>
  <si>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</si>
  <si>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</si>
  <si>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</si>
  <si>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</si>
  <si>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</si>
  <si>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</si>
  <si>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</si>
  <si>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</si>
  <si>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</si>
  <si>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</si>
  <si>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</si>
  <si>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</si>
  <si>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</si>
  <si>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</si>
  <si>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</si>
  <si>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</si>
  <si>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</si>
  <si>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</si>
  <si>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</si>
  <si>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</si>
  <si>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</si>
  <si>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</si>
  <si>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</si>
  <si>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</si>
  <si>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</si>
  <si>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</si>
  <si>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</si>
  <si>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</si>
  <si>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</si>
  <si>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</si>
  <si>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</si>
  <si>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</si>
  <si>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</si>
  <si>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</si>
  <si>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</si>
  <si>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</si>
  <si>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</si>
  <si>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</si>
  <si>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</si>
  <si>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</si>
  <si>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</si>
  <si>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</si>
  <si>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</si>
  <si>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</si>
  <si>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</si>
  <si>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</si>
  <si>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</si>
  <si>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</si>
  <si>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</si>
  <si>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</si>
  <si>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</si>
  <si>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</si>
  <si>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</si>
  <si>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</si>
  <si>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</si>
  <si>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</si>
  <si>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</si>
  <si>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</si>
  <si>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</si>
  <si>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</si>
  <si>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</si>
  <si>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</si>
  <si>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</si>
  <si>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</si>
  <si>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</si>
  <si>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</si>
  <si>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</si>
  <si>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</si>
  <si>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</si>
  <si>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</si>
  <si>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</si>
  <si>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</si>
  <si>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</si>
  <si>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</si>
  <si>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</si>
  <si>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</si>
  <si>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</si>
  <si>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</si>
  <si>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</si>
  <si>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</si>
  <si>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</si>
  <si>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</si>
  <si>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</si>
  <si>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</si>
  <si>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</si>
  <si>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</si>
  <si>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</si>
  <si>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</si>
  <si>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</si>
  <si>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</si>
  <si>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</si>
  <si>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</si>
  <si>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</si>
  <si>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</si>
  <si>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</si>
  <si>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</si>
  <si>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</si>
  <si>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</si>
  <si>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</si>
  <si>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</si>
  <si>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</si>
  <si>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</si>
  <si>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</si>
  <si>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</si>
  <si>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</si>
  <si>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</si>
  <si>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</si>
  <si>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</si>
  <si>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</si>
  <si>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</si>
  <si>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</si>
  <si>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</si>
  <si>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</si>
  <si>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</si>
  <si>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</si>
  <si>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</si>
  <si>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</si>
  <si>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</si>
  <si>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</si>
  <si>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</si>
  <si>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</si>
  <si>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</si>
  <si>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</si>
  <si>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</si>
  <si>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</si>
  <si>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</si>
  <si>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</si>
  <si>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</si>
  <si>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</si>
  <si>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</si>
  <si>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</si>
  <si>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</si>
  <si>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</si>
  <si>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</si>
  <si>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</si>
  <si>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</si>
  <si>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</si>
  <si>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</si>
  <si>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</si>
  <si>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</si>
  <si>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</si>
  <si>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</si>
  <si>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</si>
  <si>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</si>
  <si>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</si>
  <si>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</si>
  <si>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</si>
  <si>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</si>
  <si>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</si>
  <si>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</si>
  <si>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</si>
  <si>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</si>
  <si>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</si>
  <si>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</si>
  <si>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</si>
  <si>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</si>
  <si>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</si>
  <si>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</si>
  <si>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</si>
  <si>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</si>
  <si>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</si>
  <si>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</si>
  <si>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</si>
  <si>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</si>
  <si>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</si>
  <si>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</si>
  <si>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</si>
  <si>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</si>
  <si>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</si>
  <si>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</si>
  <si>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</si>
  <si>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</si>
  <si>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</si>
  <si>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</si>
  <si>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</si>
  <si>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</si>
  <si>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</si>
  <si>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</si>
  <si>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</si>
  <si>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</si>
  <si>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</si>
  <si>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</si>
  <si>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</si>
  <si>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</si>
  <si>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</si>
  <si>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</si>
  <si>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</si>
  <si>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</si>
  <si>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</si>
  <si>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</si>
  <si>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</si>
  <si>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</si>
  <si>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</si>
  <si>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</si>
  <si>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</si>
  <si>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</si>
  <si>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</si>
  <si>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</si>
  <si>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</si>
  <si>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</si>
  <si>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</si>
  <si>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</si>
  <si>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</si>
  <si>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</si>
  <si>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</si>
  <si>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</si>
  <si>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</si>
  <si>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</si>
  <si>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</si>
  <si>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</si>
  <si>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</si>
  <si>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</si>
  <si>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</si>
  <si>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</si>
  <si>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</si>
  <si>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</si>
  <si>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</si>
  <si>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</si>
  <si>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</si>
  <si>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</si>
  <si>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</si>
  <si>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</si>
  <si>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</si>
  <si>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</si>
  <si>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</si>
  <si>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</si>
  <si>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</si>
  <si>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</si>
  <si>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</si>
  <si>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</si>
  <si>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</si>
  <si>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</si>
  <si>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</si>
  <si>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</si>
  <si>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</si>
  <si>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</si>
  <si>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</si>
  <si>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</si>
  <si>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</si>
  <si>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</si>
  <si>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</si>
  <si>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</si>
  <si>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</si>
  <si>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</si>
  <si>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</si>
  <si>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</si>
  <si>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</si>
  <si>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</si>
  <si>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</si>
  <si>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</si>
  <si>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</si>
  <si>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</si>
  <si>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</si>
  <si>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</si>
  <si>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</si>
  <si>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</si>
  <si>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</si>
  <si>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</si>
  <si>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</si>
  <si>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</si>
  <si>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</si>
  <si>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</si>
  <si>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</si>
  <si>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</si>
  <si>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</si>
  <si>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</si>
  <si>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</si>
  <si>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</si>
  <si>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</si>
  <si>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</si>
  <si>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</si>
  <si>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</si>
  <si>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</si>
  <si>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</si>
  <si>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</si>
  <si>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</si>
  <si>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</si>
  <si>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</si>
  <si>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</si>
  <si>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</si>
  <si>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</si>
  <si>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</si>
  <si>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</si>
  <si>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</si>
  <si>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</si>
  <si>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</si>
  <si>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</si>
  <si>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</si>
  <si>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</si>
  <si>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</si>
  <si>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</si>
  <si>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</si>
  <si>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</si>
  <si>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</si>
  <si>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</si>
  <si>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</si>
  <si>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</si>
  <si>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</si>
  <si>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</si>
  <si>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</si>
  <si>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</si>
  <si>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</si>
  <si>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</si>
  <si>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</si>
  <si>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</si>
  <si>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</si>
  <si>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</si>
  <si>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</si>
  <si>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</si>
  <si>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</si>
  <si>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</si>
  <si>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</si>
  <si>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</si>
  <si>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</si>
  <si>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</si>
  <si>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</si>
  <si>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</si>
  <si>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</si>
  <si>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</si>
  <si>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</si>
  <si>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</si>
  <si>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</si>
  <si>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</si>
  <si>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</si>
  <si>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</si>
  <si>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</si>
  <si>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</si>
  <si>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</si>
  <si>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</si>
  <si>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</si>
  <si>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</si>
  <si>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</si>
  <si>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</si>
  <si>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</si>
  <si>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</si>
  <si>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</si>
  <si>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</si>
  <si>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</si>
  <si>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</si>
  <si>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</si>
  <si>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</si>
  <si>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</si>
  <si>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</si>
  <si>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</si>
  <si>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</si>
  <si>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</si>
  <si>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</si>
  <si>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</si>
  <si>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</si>
  <si>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</si>
  <si>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</si>
  <si>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</si>
  <si>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</si>
  <si>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</si>
  <si>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</si>
  <si>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</si>
  <si>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</si>
  <si>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</si>
  <si>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</si>
  <si>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</si>
  <si>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</si>
  <si>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</si>
  <si>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</si>
  <si>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</si>
  <si>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</si>
  <si>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</si>
  <si>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</si>
  <si>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</si>
  <si>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</si>
  <si>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</si>
  <si>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</si>
  <si>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</si>
  <si>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</si>
  <si>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</si>
  <si>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</si>
  <si>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</si>
  <si>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</si>
  <si>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</si>
  <si>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</si>
  <si>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</si>
  <si>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</si>
  <si>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</si>
  <si>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</si>
  <si>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</si>
  <si>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</si>
  <si>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</si>
  <si>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</si>
  <si>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</si>
  <si>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</si>
  <si>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</si>
  <si>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</si>
  <si>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</si>
  <si>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</si>
  <si>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</si>
  <si>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</si>
  <si>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</si>
  <si>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</si>
  <si>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</si>
  <si>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</si>
  <si>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</si>
  <si>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</si>
  <si>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</si>
  <si>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</si>
  <si>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</si>
  <si>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</si>
  <si>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</si>
  <si>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</si>
  <si>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</si>
  <si>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</si>
  <si>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</si>
  <si>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</si>
  <si>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</si>
  <si>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</si>
  <si>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</si>
  <si>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</si>
  <si>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</si>
  <si>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</si>
  <si>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</si>
  <si>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</si>
  <si>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</si>
  <si>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</si>
  <si>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</si>
  <si>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</si>
  <si>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</si>
  <si>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</si>
  <si>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</si>
  <si>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</si>
  <si>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</si>
  <si>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</si>
  <si>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</si>
  <si>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</si>
  <si>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</si>
  <si>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</si>
  <si>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</si>
  <si>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</si>
  <si>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</si>
  <si>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</si>
  <si>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</si>
  <si>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</si>
  <si>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</si>
  <si>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</si>
  <si>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</si>
  <si>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</si>
  <si>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</si>
  <si>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</si>
  <si>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</si>
  <si>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</si>
  <si>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</si>
  <si>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</si>
  <si>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</si>
  <si>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</si>
  <si>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</si>
  <si>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</si>
  <si>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</si>
  <si>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</si>
  <si>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</si>
  <si>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</si>
  <si>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</si>
  <si>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</si>
  <si>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</si>
  <si>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</si>
  <si>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</si>
  <si>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</si>
  <si>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</si>
  <si>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</si>
  <si>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</si>
  <si>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</si>
  <si>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</si>
  <si>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</si>
  <si>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</si>
  <si>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</si>
  <si>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</si>
  <si>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</si>
  <si>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</si>
  <si>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</si>
  <si>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</si>
  <si>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</si>
  <si>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</si>
  <si>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</si>
  <si>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</si>
  <si>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</si>
  <si>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</si>
  <si>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</si>
  <si>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</si>
  <si>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</si>
  <si>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</si>
  <si>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</si>
  <si>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</si>
  <si>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</si>
  <si>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</si>
  <si>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</si>
  <si>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</si>
  <si>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</si>
  <si>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</si>
  <si>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</si>
  <si>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</si>
  <si>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</si>
  <si>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</si>
  <si>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</si>
  <si>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</si>
  <si>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</si>
  <si>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</si>
  <si>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</si>
  <si>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</si>
  <si>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</si>
  <si>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</si>
  <si>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</si>
  <si>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</si>
  <si>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</si>
  <si>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</si>
  <si>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</si>
  <si>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</si>
  <si>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</si>
  <si>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</si>
  <si>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</si>
  <si>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</si>
  <si>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</si>
  <si>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</si>
  <si>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</si>
  <si>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</si>
  <si>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</si>
  <si>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</si>
  <si>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</si>
  <si>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</si>
  <si>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</si>
  <si>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</si>
  <si>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</si>
  <si>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</si>
  <si>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</si>
  <si>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</si>
  <si>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</si>
  <si>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</si>
  <si>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</si>
  <si>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</si>
  <si>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</si>
  <si>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</si>
  <si>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</si>
  <si>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</si>
  <si>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</si>
  <si>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</si>
  <si>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</si>
  <si>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</si>
  <si>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</si>
  <si>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</si>
  <si>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</si>
  <si>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</si>
  <si>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</si>
  <si>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</si>
  <si>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</si>
  <si>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</si>
  <si>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</si>
  <si>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</si>
  <si>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</si>
  <si>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</si>
  <si>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</si>
  <si>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</si>
  <si>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</si>
  <si>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</si>
  <si>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</si>
  <si>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</si>
  <si>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</si>
  <si>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</si>
  <si>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</si>
  <si>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</si>
  <si>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</si>
  <si>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</si>
  <si>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</si>
  <si>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</si>
  <si>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</si>
  <si>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</si>
  <si>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</si>
  <si>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</si>
  <si>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</si>
  <si>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</si>
  <si>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</si>
  <si>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</si>
  <si>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</si>
  <si>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</si>
  <si>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</si>
  <si>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</si>
  <si>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</si>
  <si>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</si>
  <si>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</si>
  <si>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</si>
  <si>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</si>
  <si>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</si>
  <si>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</si>
  <si>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</si>
  <si>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</si>
  <si>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</si>
  <si>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</si>
  <si>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</si>
  <si>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</si>
  <si>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</si>
  <si>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</si>
  <si>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</si>
  <si>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</si>
  <si>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</si>
  <si>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</si>
  <si>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</si>
  <si>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</si>
  <si>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</si>
  <si>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</si>
  <si>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</si>
  <si>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</si>
  <si>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</si>
  <si>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</si>
  <si>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</si>
  <si>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</si>
  <si>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</si>
  <si>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</si>
  <si>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</si>
  <si>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</si>
  <si>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</si>
  <si>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</si>
  <si>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</si>
  <si>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</si>
  <si>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</si>
  <si>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</si>
  <si>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</si>
  <si>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</si>
  <si>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</si>
  <si>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</si>
  <si>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</si>
  <si>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</si>
  <si>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</si>
  <si>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</si>
  <si>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</si>
  <si>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</si>
  <si>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</si>
  <si>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</si>
  <si>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</si>
  <si>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</si>
  <si>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</si>
  <si>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</si>
  <si>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</si>
  <si>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</si>
  <si>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</si>
  <si>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</si>
  <si>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</si>
  <si>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</si>
  <si>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</si>
  <si>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</si>
  <si>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</si>
  <si>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</si>
  <si>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</si>
  <si>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</si>
  <si>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</si>
  <si>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</si>
  <si>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</si>
  <si>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</si>
  <si>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</si>
  <si>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</si>
  <si>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</si>
  <si>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</si>
  <si>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</si>
  <si>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</si>
  <si>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</si>
  <si>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</si>
  <si>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</si>
  <si>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</si>
  <si>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</si>
  <si>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</si>
  <si>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</si>
  <si>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</si>
  <si>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</si>
  <si>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</si>
  <si>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</si>
  <si>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</si>
  <si>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</si>
  <si>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</si>
  <si>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</si>
  <si>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</si>
  <si>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</si>
  <si>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</si>
  <si>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</si>
  <si>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</si>
  <si>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</si>
  <si>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</si>
  <si>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</si>
  <si>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</si>
  <si>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</si>
  <si>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</si>
  <si>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</si>
  <si>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</si>
  <si>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</si>
  <si>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</si>
  <si>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</si>
  <si>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</si>
  <si>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</si>
  <si>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</si>
  <si>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</si>
  <si>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</si>
  <si>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</si>
  <si>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</si>
  <si>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</si>
  <si>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</si>
  <si>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</si>
  <si>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</si>
  <si>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</si>
  <si>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</si>
  <si>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</si>
  <si>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</si>
  <si>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</si>
  <si>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</si>
  <si>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</si>
  <si>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</si>
  <si>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</si>
  <si>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</si>
  <si>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</si>
  <si>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</si>
  <si>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</si>
  <si>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</si>
  <si>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</si>
  <si>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</si>
  <si>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</si>
  <si>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</si>
  <si>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</si>
  <si>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</si>
  <si>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</si>
  <si>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</si>
  <si>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</si>
  <si>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</si>
  <si>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</si>
  <si>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</si>
  <si>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</si>
  <si>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</si>
  <si>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</si>
  <si>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</si>
  <si>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</si>
  <si>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</si>
  <si>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</si>
  <si>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</si>
  <si>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</si>
  <si>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</si>
  <si>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</si>
  <si>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</si>
  <si>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</si>
  <si>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</si>
  <si>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</si>
  <si>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</si>
  <si>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</si>
  <si>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</si>
  <si>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</si>
  <si>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</si>
  <si>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</si>
  <si>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</si>
  <si>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</si>
  <si>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</si>
  <si>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</si>
  <si>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</si>
  <si>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</si>
  <si>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</si>
  <si>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</si>
  <si>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</si>
  <si>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</si>
  <si>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</si>
  <si>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</si>
  <si>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</si>
  <si>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</si>
  <si>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</si>
  <si>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</si>
  <si>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</si>
  <si>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</si>
  <si>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</si>
  <si>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</si>
  <si>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</si>
  <si>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</si>
  <si>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</si>
  <si>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</si>
  <si>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</si>
  <si>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</si>
  <si>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</si>
  <si>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</si>
  <si>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</si>
  <si>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</si>
  <si>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</si>
  <si>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</si>
  <si>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</si>
  <si>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</si>
  <si>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</si>
  <si>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</si>
  <si>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</si>
  <si>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</si>
  <si>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</si>
  <si>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</si>
  <si>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</si>
  <si>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</si>
  <si>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</si>
  <si>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</si>
  <si>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</si>
  <si>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</si>
  <si>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</si>
  <si>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</si>
  <si>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</si>
  <si>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</si>
  <si>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</si>
  <si>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</si>
  <si>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</si>
  <si>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</si>
  <si>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</si>
  <si>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</si>
  <si>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</si>
  <si>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</si>
  <si>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</si>
  <si>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</si>
  <si>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</si>
  <si>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</si>
  <si>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</si>
  <si>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</si>
  <si>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</si>
  <si>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</si>
  <si>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</si>
  <si>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</si>
  <si>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</si>
  <si>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</si>
  <si>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</si>
  <si>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</si>
  <si>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</si>
  <si>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</si>
  <si>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</si>
  <si>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</si>
  <si>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</si>
  <si>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</si>
  <si>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</si>
  <si>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</si>
  <si>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</si>
  <si>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</si>
  <si>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</si>
  <si>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</si>
  <si>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</si>
  <si>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</si>
  <si>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</si>
  <si>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</si>
  <si>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</si>
  <si>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</si>
  <si>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</si>
  <si>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</si>
  <si>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</si>
  <si>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</si>
  <si>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</si>
  <si>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</si>
  <si>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</si>
  <si>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</si>
  <si>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</si>
  <si>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</si>
  <si>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</si>
  <si>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</si>
  <si>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</si>
  <si>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</si>
  <si>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</si>
  <si>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</si>
  <si>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</si>
  <si>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</si>
  <si>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</si>
  <si>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</si>
  <si>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</si>
  <si>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</si>
  <si>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</si>
  <si>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</si>
  <si>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</si>
  <si>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</si>
  <si>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</si>
  <si>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</si>
  <si>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</si>
  <si>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</si>
  <si>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</si>
  <si>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</si>
  <si>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</si>
  <si>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</si>
  <si>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</si>
  <si>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</si>
  <si>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</si>
  <si>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</si>
  <si>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</si>
  <si>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</si>
  <si>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</si>
  <si>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</si>
  <si>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</si>
  <si>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</si>
  <si>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</si>
  <si>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</si>
  <si>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</si>
  <si>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</si>
  <si>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</si>
  <si>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</si>
  <si>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</si>
  <si>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</si>
  <si>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</si>
  <si>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</si>
  <si>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</si>
  <si>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</si>
  <si>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</si>
  <si>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</si>
  <si>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</si>
  <si>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</si>
  <si>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</si>
  <si>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</si>
  <si>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</si>
  <si>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</si>
  <si>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</si>
  <si>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</si>
  <si>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</si>
  <si>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</si>
  <si>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</si>
  <si>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</si>
  <si>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</si>
  <si>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</si>
  <si>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</si>
  <si>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</si>
  <si>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</si>
  <si>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</si>
  <si>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</si>
  <si>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</si>
  <si>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</si>
  <si>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</si>
  <si>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</si>
  <si>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</si>
  <si>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</si>
  <si>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</si>
  <si>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</si>
  <si>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</si>
  <si>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</si>
  <si>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</si>
  <si>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</si>
  <si>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</si>
  <si>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</si>
  <si>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</si>
  <si>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</si>
  <si>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</si>
  <si>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</si>
  <si>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</si>
  <si>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</si>
  <si>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</si>
  <si>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</si>
  <si>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</si>
  <si>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</si>
  <si>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</si>
  <si>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</si>
  <si>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</si>
  <si>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</si>
  <si>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</si>
  <si>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</si>
  <si>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</si>
  <si>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</si>
  <si>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</si>
  <si>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</si>
  <si>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</si>
  <si>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</si>
  <si>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</si>
  <si>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</si>
  <si>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</si>
  <si>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</si>
  <si>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</si>
  <si>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</si>
  <si>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</si>
  <si>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</si>
  <si>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</si>
  <si>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</si>
  <si>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</si>
  <si>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</si>
  <si>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</si>
  <si>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</si>
  <si>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</si>
  <si>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</si>
  <si>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</si>
  <si>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</si>
  <si>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</si>
  <si>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</si>
  <si>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</si>
  <si>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</si>
  <si>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</si>
  <si>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</si>
  <si>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</si>
  <si>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</si>
  <si>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</si>
  <si>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</si>
  <si>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</si>
  <si>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</si>
  <si>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</si>
  <si>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</si>
  <si>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</si>
  <si>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</si>
  <si>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</si>
  <si>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</si>
  <si>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</si>
  <si>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</si>
  <si>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</si>
  <si>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</si>
  <si>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</si>
  <si>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</si>
  <si>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</si>
  <si>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</si>
  <si>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</si>
  <si>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</si>
  <si>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</si>
  <si>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</si>
  <si>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</si>
  <si>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</si>
  <si>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</si>
  <si>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</si>
  <si>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</si>
  <si>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</si>
  <si>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</si>
  <si>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</si>
  <si>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</si>
  <si>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</si>
  <si>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</si>
  <si>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</si>
  <si>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</si>
  <si>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</si>
  <si>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</si>
  <si>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</si>
  <si>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</si>
  <si>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</si>
  <si>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</si>
  <si>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</si>
  <si>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</si>
  <si>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</si>
  <si>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</si>
  <si>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</si>
  <si>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</si>
  <si>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</si>
  <si>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</si>
  <si>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</si>
  <si>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</si>
  <si>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</si>
  <si>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</si>
  <si>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</si>
  <si>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</si>
  <si>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</si>
  <si>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</si>
  <si>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</si>
  <si>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</si>
  <si>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</si>
  <si>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</si>
  <si>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</si>
  <si>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</si>
  <si>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</si>
  <si>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</si>
  <si>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</si>
  <si>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</si>
  <si>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</si>
  <si>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</si>
  <si>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</si>
  <si>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</si>
  <si>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</si>
  <si>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</si>
  <si>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</si>
  <si>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</si>
  <si>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</si>
  <si>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</si>
  <si>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</si>
  <si>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</si>
  <si>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</si>
  <si>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</si>
  <si>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</si>
  <si>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</si>
  <si>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</si>
  <si>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</si>
  <si>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</si>
  <si>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</si>
  <si>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</si>
  <si>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</si>
  <si>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</si>
  <si>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</si>
  <si>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</si>
  <si>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</si>
  <si>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</si>
  <si>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</si>
  <si>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</si>
  <si>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</si>
  <si>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</si>
  <si>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</si>
  <si>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</si>
  <si>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</si>
  <si>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</si>
  <si>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</si>
  <si>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</si>
  <si>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</si>
  <si>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</si>
  <si>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</si>
  <si>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</si>
  <si>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</si>
  <si>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</si>
  <si>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</si>
  <si>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</si>
  <si>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</si>
  <si>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</si>
  <si>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</si>
  <si>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</si>
  <si>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</si>
  <si>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</si>
  <si>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</si>
  <si>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</si>
  <si>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</si>
  <si>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</si>
  <si>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</si>
  <si>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</si>
  <si>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</si>
  <si>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</si>
  <si>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</si>
  <si>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</si>
  <si>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</si>
  <si>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</si>
  <si>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</si>
  <si>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</si>
  <si>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</si>
  <si>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</si>
  <si>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</si>
  <si>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</si>
  <si>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</si>
  <si>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</si>
  <si>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</si>
  <si>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</si>
  <si>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</si>
  <si>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</si>
  <si>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</si>
  <si>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</si>
  <si>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</si>
  <si>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</si>
  <si>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</si>
  <si>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</si>
  <si>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</si>
  <si>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</si>
  <si>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</si>
  <si>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</si>
  <si>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</si>
  <si>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</si>
  <si>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</si>
  <si>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</si>
  <si>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</si>
  <si>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</si>
  <si>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</si>
  <si>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</si>
  <si>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</si>
  <si>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</si>
  <si>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</si>
  <si>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</si>
  <si>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</si>
  <si>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</si>
  <si>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</si>
  <si>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</si>
  <si>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</si>
  <si>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</si>
  <si>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</si>
  <si>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</si>
  <si>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</si>
  <si>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</si>
  <si>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</si>
  <si>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</si>
  <si>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</si>
  <si>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</si>
  <si>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</si>
  <si>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</si>
  <si>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</si>
  <si>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</si>
  <si>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</si>
  <si>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</si>
  <si>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</si>
  <si>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</si>
  <si>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</si>
  <si>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</si>
  <si>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</si>
  <si>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</si>
  <si>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</si>
  <si>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</si>
  <si>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</si>
  <si>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</si>
  <si>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</si>
  <si>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</si>
  <si>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</si>
  <si>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</si>
  <si>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</si>
  <si>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</si>
  <si>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</si>
  <si>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</si>
  <si>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</si>
  <si>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</si>
  <si>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</si>
  <si>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</si>
  <si>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</si>
  <si>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</si>
  <si>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</si>
  <si>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</si>
  <si>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</si>
  <si>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</si>
  <si>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</si>
  <si>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</si>
  <si>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</si>
  <si>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</si>
  <si>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</si>
  <si>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</si>
  <si>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</si>
  <si>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</si>
  <si>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</si>
  <si>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</si>
  <si>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</si>
  <si>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</si>
  <si>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</si>
  <si>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</si>
  <si>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</si>
  <si>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</si>
  <si>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</si>
  <si>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</si>
  <si>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</si>
  <si>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</si>
  <si>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</si>
  <si>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</si>
  <si>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</si>
  <si>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</si>
  <si>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</si>
  <si>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</si>
  <si>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</si>
  <si>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</si>
  <si>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</si>
  <si>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</si>
  <si>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</si>
  <si>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</si>
  <si>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</si>
  <si>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</si>
  <si>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</si>
  <si>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</si>
  <si>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</si>
  <si>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</si>
  <si>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</si>
  <si>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</si>
  <si>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</si>
  <si>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</si>
  <si>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</si>
  <si>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</si>
  <si>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</si>
  <si>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</si>
  <si>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</si>
  <si>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</si>
  <si>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</si>
  <si>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</si>
  <si>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</si>
  <si>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</si>
  <si>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</si>
  <si>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</si>
  <si>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</si>
  <si>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</si>
  <si>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</si>
  <si>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</si>
  <si>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</si>
  <si>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</si>
  <si>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</si>
  <si>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</si>
  <si>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</si>
  <si>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</si>
  <si>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</si>
  <si>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</si>
  <si>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</si>
  <si>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</si>
  <si>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</si>
  <si>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</si>
  <si>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</si>
  <si>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</si>
  <si>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</si>
  <si>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</si>
  <si>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</si>
  <si>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</si>
  <si>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</si>
  <si>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</si>
  <si>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</si>
  <si>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</si>
  <si>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</si>
  <si>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</si>
  <si>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</si>
  <si>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</si>
  <si>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</si>
  <si>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</si>
  <si>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</si>
  <si>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</si>
  <si>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</si>
  <si>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</si>
  <si>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</si>
  <si>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</si>
  <si>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</si>
  <si>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</si>
  <si>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</si>
  <si>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</si>
  <si>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</si>
  <si>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</si>
  <si>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</si>
  <si>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</si>
  <si>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</si>
  <si>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</si>
  <si>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</si>
  <si>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</si>
  <si>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</si>
  <si>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</si>
  <si>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</si>
  <si>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</si>
  <si>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</si>
  <si>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</si>
  <si>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</si>
  <si>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</si>
  <si>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</si>
  <si>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</si>
  <si>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</si>
  <si>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</si>
  <si>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</si>
  <si>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</si>
  <si>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</si>
  <si>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</si>
  <si>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</si>
  <si>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</si>
  <si>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</si>
  <si>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</si>
  <si>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</si>
  <si>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</si>
  <si>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</si>
  <si>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</si>
  <si>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</si>
  <si>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</si>
  <si>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</si>
  <si>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</si>
  <si>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</si>
  <si>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</si>
  <si>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</si>
  <si>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</si>
  <si>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</si>
  <si>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</si>
  <si>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</si>
  <si>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</si>
  <si>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</si>
  <si>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</si>
  <si>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</si>
  <si>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</si>
  <si>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</si>
  <si>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</si>
  <si>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</si>
  <si>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</si>
  <si>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</si>
  <si>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</si>
  <si>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</si>
  <si>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</si>
  <si>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</si>
  <si>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</si>
  <si>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</si>
  <si>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</si>
  <si>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</si>
  <si>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</si>
  <si>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</si>
  <si>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</si>
  <si>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</si>
  <si>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</si>
  <si>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</si>
  <si>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</si>
  <si>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</si>
  <si>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</si>
  <si>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</si>
  <si>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</si>
  <si>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</si>
  <si>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</si>
  <si>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</si>
  <si>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</si>
  <si>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</si>
  <si>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</si>
  <si>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</si>
  <si>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</si>
  <si>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</si>
  <si>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</si>
  <si>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</si>
  <si>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</si>
  <si>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</si>
  <si>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</si>
  <si>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</si>
  <si>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</si>
  <si>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</si>
  <si>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</si>
  <si>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</si>
  <si>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</si>
  <si>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</si>
  <si>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</si>
  <si>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</si>
  <si>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</si>
  <si>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</si>
  <si>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</si>
  <si>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</si>
  <si>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</si>
  <si>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</si>
  <si>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</si>
  <si>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</si>
  <si>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</si>
  <si>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</si>
  <si>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</si>
  <si>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</si>
  <si>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</si>
  <si>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</si>
  <si>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</si>
  <si>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</si>
  <si>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</si>
  <si>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</si>
  <si>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</si>
  <si>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</si>
  <si>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</si>
  <si>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</si>
  <si>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</si>
  <si>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</si>
  <si>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</si>
  <si>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</si>
  <si>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</si>
  <si>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</si>
  <si>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</si>
  <si>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</si>
  <si>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</si>
  <si>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</si>
  <si>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</si>
  <si>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</si>
  <si>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</si>
  <si>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</si>
  <si>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</si>
  <si>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</si>
  <si>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</si>
  <si>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</si>
  <si>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</si>
  <si>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</si>
  <si>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</si>
  <si>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</si>
  <si>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</si>
  <si>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</si>
  <si>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</si>
  <si>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</si>
  <si>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</si>
  <si>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</si>
  <si>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</si>
  <si>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</si>
  <si>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</si>
  <si>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</si>
  <si>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</si>
  <si>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</si>
  <si>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</si>
  <si>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</si>
  <si>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</si>
  <si>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</si>
  <si>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</si>
  <si>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</si>
  <si>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</si>
  <si>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</si>
  <si>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</si>
  <si>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</si>
  <si>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</si>
  <si>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</si>
  <si>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</si>
  <si>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</si>
  <si>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</si>
  <si>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</si>
  <si>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</si>
  <si>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</si>
  <si>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</si>
  <si>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</si>
  <si>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</si>
  <si>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</si>
  <si>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</si>
  <si>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</si>
  <si>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</si>
  <si>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</si>
  <si>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</si>
  <si>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</si>
  <si>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</si>
  <si>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</si>
  <si>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</si>
  <si>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</si>
  <si>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</si>
  <si>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</si>
  <si>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</si>
  <si>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</si>
  <si>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</si>
  <si>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</si>
  <si>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</si>
  <si>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</si>
  <si>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</si>
  <si>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</si>
  <si>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</si>
  <si>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</si>
  <si>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</si>
  <si>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</si>
  <si>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</si>
  <si>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</si>
  <si>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</si>
  <si>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</si>
  <si>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</si>
  <si>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</si>
  <si>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</si>
  <si>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</si>
  <si>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</si>
  <si>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</si>
  <si>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</si>
  <si>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</si>
  <si>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</si>
  <si>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</si>
  <si>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</si>
  <si>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</si>
  <si>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</si>
  <si>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</si>
  <si>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</si>
  <si>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</si>
  <si>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</si>
  <si>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</si>
  <si>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</si>
  <si>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</si>
  <si>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</si>
  <si>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</si>
  <si>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</si>
  <si>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</si>
  <si>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</si>
  <si>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</si>
  <si>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</si>
  <si>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</si>
  <si>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</si>
  <si>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</si>
  <si>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</si>
  <si>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</si>
  <si>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</si>
  <si>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</si>
  <si>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</si>
  <si>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</si>
  <si>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</si>
  <si>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</si>
  <si>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</si>
  <si>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</si>
  <si>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</si>
  <si>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</si>
  <si>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</si>
  <si>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</si>
  <si>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</si>
  <si>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</si>
  <si>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</si>
  <si>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</si>
  <si>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</si>
  <si>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</si>
  <si>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</si>
  <si>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</si>
  <si>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</si>
  <si>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</si>
  <si>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</si>
  <si>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</si>
  <si>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</si>
  <si>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</si>
  <si>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</si>
  <si>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</si>
  <si>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</si>
  <si>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</si>
  <si>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</si>
  <si>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</si>
  <si>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</si>
  <si>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</si>
  <si>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</si>
  <si>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</si>
  <si>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</si>
  <si>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</si>
  <si>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</si>
  <si>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</si>
  <si>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</si>
  <si>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</si>
  <si>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</si>
  <si>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</si>
  <si>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</si>
  <si>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</si>
  <si>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</si>
  <si>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</si>
  <si>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</si>
  <si>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</si>
  <si>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</si>
  <si>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</si>
  <si>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</si>
  <si>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</si>
  <si>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</si>
  <si>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</si>
  <si>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</si>
  <si>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</si>
  <si>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</si>
  <si>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</si>
  <si>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</si>
  <si>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</si>
  <si>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</si>
  <si>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</si>
  <si>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</si>
  <si>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</si>
  <si>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</si>
  <si>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</si>
  <si>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</si>
  <si>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</si>
  <si>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</si>
  <si>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</si>
  <si>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</si>
  <si>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</si>
  <si>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</si>
  <si>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</si>
  <si>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</si>
  <si>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</si>
  <si>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</si>
  <si>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</si>
  <si>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</si>
  <si>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</si>
  <si>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</si>
  <si>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</si>
  <si>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</si>
  <si>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</si>
  <si>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</si>
  <si>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</si>
  <si>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</si>
  <si>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</si>
  <si>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</si>
  <si>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</si>
  <si>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</si>
  <si>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</si>
  <si>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</si>
  <si>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</si>
  <si>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</si>
  <si>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</si>
  <si>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</si>
  <si>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</si>
  <si>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</si>
  <si>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</si>
  <si>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</si>
  <si>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</si>
  <si>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</si>
  <si>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</si>
  <si>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</si>
  <si>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</si>
  <si>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</si>
  <si>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</si>
  <si>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</si>
  <si>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</si>
  <si>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</si>
  <si>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</si>
  <si>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</si>
  <si>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</si>
  <si>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</si>
  <si>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</si>
  <si>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</si>
  <si>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</si>
  <si>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</si>
  <si>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</si>
  <si>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</si>
  <si>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</si>
  <si>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</si>
  <si>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</si>
  <si>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</si>
  <si>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</si>
  <si>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</si>
  <si>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</si>
  <si>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</si>
  <si>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</si>
  <si>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</si>
  <si>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</si>
  <si>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</si>
  <si>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</si>
  <si>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</si>
  <si>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</si>
  <si>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</si>
  <si>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</si>
  <si>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</si>
  <si>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</si>
  <si>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</si>
  <si>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</si>
  <si>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</si>
  <si>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</si>
  <si>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</si>
  <si>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</si>
  <si>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</si>
  <si>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</si>
  <si>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</si>
  <si>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</si>
  <si>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</si>
  <si>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</si>
  <si>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</si>
  <si>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</si>
  <si>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</si>
  <si>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</si>
  <si>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</si>
  <si>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</si>
  <si>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</si>
  <si>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</si>
  <si>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</si>
  <si>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</si>
  <si>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</si>
  <si>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</si>
  <si>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</si>
  <si>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</si>
  <si>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</si>
  <si>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</si>
  <si>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</si>
  <si>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</si>
  <si>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</si>
  <si>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</si>
  <si>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</si>
  <si>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</si>
  <si>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</si>
  <si>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</si>
  <si>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</si>
  <si>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</si>
  <si>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</si>
  <si>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</si>
  <si>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</si>
  <si>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</si>
  <si>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</si>
  <si>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</si>
  <si>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</si>
  <si>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</si>
  <si>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</si>
  <si>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</si>
  <si>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</si>
  <si>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</si>
  <si>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</si>
  <si>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</si>
  <si>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</si>
  <si>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</si>
  <si>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</si>
  <si>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</si>
  <si>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</si>
  <si>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</si>
  <si>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</si>
  <si>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</si>
  <si>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</si>
  <si>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</si>
  <si>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</si>
  <si>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</si>
  <si>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</si>
  <si>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</si>
  <si>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</si>
  <si>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</si>
  <si>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</si>
  <si>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</si>
  <si>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</si>
  <si>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</si>
  <si>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</si>
  <si>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</si>
  <si>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</si>
  <si>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</si>
  <si>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</si>
  <si>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</si>
  <si>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</si>
  <si>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</si>
  <si>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</si>
  <si>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</si>
  <si>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</si>
  <si>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</si>
  <si>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</si>
  <si>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</si>
  <si>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</si>
  <si>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</si>
  <si>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</si>
  <si>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</si>
  <si>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</si>
  <si>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</si>
  <si>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</si>
  <si>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</si>
  <si>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</si>
  <si>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</si>
  <si>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</si>
  <si>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</si>
  <si>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</si>
  <si>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</si>
  <si>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</si>
  <si>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</si>
  <si>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</si>
  <si>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</si>
  <si>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</si>
  <si>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</si>
  <si>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</si>
  <si>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</si>
  <si>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</si>
  <si>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</si>
  <si>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</si>
  <si>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</si>
  <si>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</si>
  <si>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</si>
  <si>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</si>
  <si>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</si>
  <si>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</si>
  <si>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</si>
  <si>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</si>
  <si>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</si>
  <si>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</si>
  <si>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</si>
  <si>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</si>
  <si>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</si>
  <si>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</si>
  <si>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</si>
  <si>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</si>
  <si>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</si>
  <si>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</si>
  <si>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</si>
  <si>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</si>
  <si>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</si>
  <si>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</si>
  <si>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</si>
  <si>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</si>
  <si>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</si>
  <si>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</si>
  <si>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</si>
  <si>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</si>
  <si>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</si>
  <si>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</si>
  <si>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</si>
  <si>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</si>
  <si>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</si>
  <si>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</si>
  <si>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</si>
  <si>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</si>
  <si>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</si>
  <si>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</si>
  <si>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</si>
  <si>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</si>
  <si>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</si>
  <si>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</si>
  <si>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</si>
  <si>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</si>
  <si>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</si>
  <si>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</si>
  <si>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</si>
  <si>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</si>
  <si>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</si>
  <si>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</si>
  <si>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</si>
  <si>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</si>
  <si>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</si>
  <si>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</si>
  <si>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</si>
  <si>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</si>
  <si>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</si>
  <si>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</si>
  <si>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</si>
  <si>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</si>
  <si>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</si>
  <si>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</si>
  <si>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</si>
  <si>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</si>
  <si>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</si>
  <si>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</si>
  <si>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</si>
  <si>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</si>
  <si>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</si>
  <si>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</si>
  <si>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</si>
  <si>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</si>
  <si>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</si>
  <si>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</si>
  <si>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</si>
  <si>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</si>
  <si>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</si>
  <si>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</si>
  <si>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</si>
  <si>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</si>
  <si>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</si>
  <si>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</si>
  <si>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</si>
  <si>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</si>
  <si>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</si>
  <si>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</si>
  <si>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</si>
  <si>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</si>
  <si>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</si>
  <si>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</si>
  <si>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</si>
  <si>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</si>
  <si>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</si>
  <si>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</si>
  <si>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</si>
  <si>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</si>
  <si>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</si>
  <si>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</si>
  <si>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</si>
  <si>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</si>
  <si>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</si>
  <si>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</si>
  <si>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</si>
  <si>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</si>
  <si>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</si>
  <si>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</si>
  <si>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</si>
  <si>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</si>
  <si>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</si>
  <si>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</si>
  <si>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</si>
  <si>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</si>
  <si>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</si>
  <si>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</si>
  <si>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</si>
  <si>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</si>
  <si>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</si>
  <si>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</si>
  <si>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</si>
  <si>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</si>
  <si>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</si>
  <si>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</si>
  <si>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</si>
  <si>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</si>
  <si>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</si>
  <si>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</si>
  <si>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</si>
  <si>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</si>
  <si>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</si>
  <si>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</si>
  <si>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</si>
  <si>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</si>
  <si>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</si>
  <si>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</si>
  <si>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</si>
  <si>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</si>
  <si>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</si>
  <si>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</si>
  <si>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</si>
  <si>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</si>
  <si>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</si>
  <si>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</si>
  <si>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</si>
  <si>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</si>
  <si>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</si>
  <si>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</si>
  <si>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</si>
  <si>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</si>
  <si>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</si>
  <si>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</si>
  <si>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</si>
  <si>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</si>
  <si>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</si>
  <si>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</si>
  <si>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</si>
  <si>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</si>
  <si>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</si>
  <si>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</si>
  <si>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</si>
  <si>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</si>
  <si>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</si>
  <si>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</si>
  <si>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</si>
  <si>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</si>
  <si>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</si>
  <si>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</si>
  <si>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</si>
  <si>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</si>
  <si>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</si>
  <si>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</si>
  <si>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</si>
  <si>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</si>
  <si>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</si>
  <si>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</si>
  <si>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</si>
  <si>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</si>
  <si>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</si>
  <si>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</si>
  <si>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</si>
  <si>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</si>
  <si>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</si>
  <si>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</si>
  <si>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</si>
  <si>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</si>
  <si>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</si>
  <si>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</si>
  <si>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</si>
  <si>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</si>
  <si>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</si>
  <si>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</si>
  <si>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</si>
  <si>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</si>
  <si>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</si>
  <si>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</si>
  <si>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</si>
  <si>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</si>
  <si>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</si>
  <si>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</si>
  <si>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</si>
  <si>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</si>
  <si>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</si>
  <si>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</si>
  <si>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</si>
  <si>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</si>
  <si>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</si>
  <si>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</si>
  <si>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</si>
  <si>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</si>
  <si>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</si>
  <si>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</si>
  <si>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</si>
  <si>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</si>
  <si>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</si>
  <si>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</si>
  <si>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</si>
  <si>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</si>
  <si>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</si>
  <si>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</si>
  <si>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</si>
  <si>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</si>
  <si>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</si>
  <si>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</si>
  <si>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</si>
  <si>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</si>
  <si>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</si>
  <si>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</si>
  <si>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</si>
  <si>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</si>
  <si>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</si>
  <si>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</si>
  <si>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</si>
  <si>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</si>
  <si>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</si>
  <si>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</si>
  <si>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</si>
  <si>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</si>
  <si>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</si>
  <si>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</si>
  <si>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</si>
  <si>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</si>
  <si>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</si>
  <si>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</si>
  <si>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</si>
  <si>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</si>
  <si>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</si>
  <si>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</si>
  <si>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</si>
  <si>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</si>
  <si>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</si>
  <si>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</si>
  <si>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</si>
  <si>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</si>
  <si>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</si>
  <si>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</si>
  <si>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</si>
  <si>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</si>
  <si>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</si>
  <si>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</si>
  <si>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</si>
  <si>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</si>
  <si>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</si>
  <si>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</si>
  <si>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</si>
  <si>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</si>
  <si>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</si>
  <si>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</si>
  <si>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</si>
  <si>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</si>
  <si>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</si>
  <si>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</si>
  <si>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</si>
  <si>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</si>
  <si>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</si>
  <si>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</si>
  <si>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</si>
  <si>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</si>
  <si>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</si>
  <si>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</si>
  <si>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</si>
  <si>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</si>
  <si>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</si>
  <si>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</si>
  <si>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</si>
  <si>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</si>
  <si>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</si>
  <si>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</si>
  <si>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</si>
  <si>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</si>
  <si>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</si>
  <si>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</si>
  <si>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</si>
  <si>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</si>
  <si>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</si>
  <si>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</si>
  <si>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</si>
  <si>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</si>
  <si>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</si>
  <si>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</si>
  <si>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</si>
  <si>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</si>
  <si>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</si>
  <si>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</si>
  <si>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</si>
  <si>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</si>
  <si>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</si>
  <si>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</si>
  <si>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</si>
  <si>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</si>
  <si>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</si>
  <si>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</si>
  <si>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</si>
  <si>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</si>
  <si>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</si>
  <si>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</si>
  <si>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</si>
  <si>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</si>
  <si>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</si>
  <si>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</si>
  <si>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</si>
  <si>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</si>
  <si>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</si>
  <si>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</si>
  <si>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</si>
  <si>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</si>
  <si>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</si>
  <si>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</si>
  <si>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</si>
  <si>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</si>
  <si>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</si>
  <si>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</si>
  <si>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</si>
  <si>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</si>
  <si>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</si>
  <si>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</si>
  <si>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</si>
  <si>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</si>
  <si>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</si>
  <si>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</si>
  <si>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</si>
  <si>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</si>
  <si>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</si>
  <si>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</si>
  <si>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</si>
  <si>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</si>
  <si>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</si>
  <si>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</si>
  <si>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</si>
  <si>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</si>
  <si>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</si>
  <si>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</si>
  <si>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</si>
  <si>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</si>
  <si>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</si>
  <si>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</si>
  <si>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</si>
  <si>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</si>
  <si>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</si>
  <si>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</si>
  <si>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</si>
  <si>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</si>
  <si>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</si>
  <si>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</si>
  <si>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</si>
  <si>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</si>
  <si>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</si>
  <si>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</si>
  <si>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</si>
  <si>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</si>
  <si>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</si>
  <si>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</si>
  <si>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</si>
  <si>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</si>
  <si>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</si>
  <si>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</si>
  <si>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</si>
  <si>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</si>
  <si>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</si>
  <si>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</si>
  <si>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</si>
  <si>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</si>
  <si>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</si>
  <si>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</si>
  <si>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</si>
  <si>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</si>
  <si>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</si>
  <si>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</si>
  <si>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</si>
  <si>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</si>
  <si>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</si>
  <si>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</si>
  <si>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</si>
  <si>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</si>
  <si>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</si>
  <si>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</si>
  <si>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</si>
  <si>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</si>
  <si>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</si>
  <si>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</si>
  <si>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</si>
  <si>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</si>
  <si>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</si>
  <si>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</si>
  <si>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</si>
  <si>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</si>
  <si>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</si>
  <si>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</si>
  <si>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</si>
  <si>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</si>
  <si>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</si>
  <si>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</si>
  <si>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</si>
  <si>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</si>
  <si>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</si>
  <si>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</si>
  <si>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</si>
  <si>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</si>
  <si>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</si>
  <si>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</si>
  <si>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</si>
  <si>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</si>
  <si>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</si>
  <si>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</si>
  <si>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</si>
  <si>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</si>
  <si>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</si>
  <si>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</si>
  <si>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</si>
  <si>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</si>
  <si>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</si>
  <si>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</si>
  <si>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</si>
  <si>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</si>
  <si>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</si>
  <si>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</si>
  <si>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</si>
  <si>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</si>
  <si>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</si>
  <si>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</si>
  <si>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</si>
  <si>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</si>
  <si>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</si>
  <si>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</si>
  <si>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</si>
  <si>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</si>
  <si>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</si>
  <si>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</si>
  <si>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</si>
  <si>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</si>
  <si>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</si>
  <si>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</si>
  <si>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</si>
  <si>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</si>
  <si>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</si>
  <si>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</si>
  <si>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</si>
  <si>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</si>
  <si>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</si>
  <si>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</si>
  <si>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</si>
  <si>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</si>
  <si>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</si>
  <si>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</si>
  <si>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</si>
  <si>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</si>
  <si>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</si>
  <si>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</si>
  <si>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</si>
  <si>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</si>
  <si>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</si>
  <si>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</si>
  <si>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</si>
  <si>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</si>
  <si>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</si>
  <si>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</si>
  <si>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</si>
  <si>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</si>
  <si>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</si>
  <si>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</si>
  <si>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</si>
  <si>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</si>
  <si>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</si>
  <si>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</si>
  <si>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</si>
  <si>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</si>
  <si>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</si>
  <si>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</si>
  <si>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</si>
  <si>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</si>
  <si>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</si>
  <si>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</si>
  <si>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</si>
  <si>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</si>
  <si>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</si>
  <si>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</si>
  <si>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</si>
  <si>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</si>
  <si>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</si>
  <si>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</si>
  <si>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</si>
  <si>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</si>
  <si>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</si>
  <si>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</si>
  <si>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</si>
  <si>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</si>
  <si>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</si>
  <si>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</si>
  <si>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</si>
  <si>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</si>
  <si>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</si>
  <si>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</si>
  <si>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</si>
  <si>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</si>
  <si>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</si>
  <si>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</si>
  <si>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</si>
  <si>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</si>
  <si>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</si>
  <si>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</si>
  <si>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</si>
  <si>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</si>
  <si>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</si>
  <si>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</si>
  <si>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</si>
  <si>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</si>
  <si>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</si>
  <si>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</si>
  <si>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</si>
  <si>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</si>
  <si>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</si>
  <si>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</si>
  <si>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</si>
  <si>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</si>
  <si>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</si>
  <si>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</si>
  <si>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</si>
  <si>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</si>
  <si>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</si>
  <si>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</si>
  <si>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</si>
  <si>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</si>
  <si>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</si>
  <si>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</si>
  <si>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</si>
  <si>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</si>
  <si>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</si>
  <si>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</si>
  <si>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</si>
  <si>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</si>
  <si>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</si>
  <si>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</si>
  <si>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</si>
  <si>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</si>
  <si>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</si>
  <si>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</si>
  <si>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</si>
  <si>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</si>
  <si>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</si>
  <si>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</si>
  <si>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</si>
  <si>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</si>
  <si>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</si>
  <si>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</si>
  <si>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</si>
  <si>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</si>
  <si>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</si>
  <si>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</si>
  <si>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</si>
  <si>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</si>
  <si>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</si>
  <si>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</si>
  <si>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</si>
  <si>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</si>
  <si>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</si>
  <si>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</si>
  <si>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</si>
  <si>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</si>
  <si>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</si>
  <si>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</si>
  <si>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</si>
  <si>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</si>
  <si>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</si>
  <si>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</si>
  <si>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</si>
  <si>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</si>
  <si>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</si>
  <si>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</si>
  <si>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</si>
  <si>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</si>
  <si>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</si>
  <si>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</si>
  <si>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</si>
  <si>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</si>
  <si>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</si>
  <si>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</si>
  <si>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</si>
  <si>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</si>
  <si>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</si>
  <si>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</si>
  <si>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</si>
  <si>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</si>
  <si>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</si>
  <si>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</si>
  <si>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</si>
  <si>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</si>
  <si>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</si>
  <si>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</si>
  <si>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</si>
  <si>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</si>
  <si>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</si>
  <si>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</si>
  <si>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</si>
  <si>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</si>
  <si>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</si>
  <si>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</si>
  <si>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</si>
  <si>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</si>
  <si>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</si>
  <si>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</si>
  <si>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</si>
  <si>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</si>
  <si>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</si>
  <si>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</si>
  <si>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</si>
  <si>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</si>
  <si>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</si>
  <si>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</si>
  <si>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</si>
  <si>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</si>
  <si>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</si>
  <si>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</si>
  <si>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</si>
  <si>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</si>
  <si>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</si>
  <si>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</si>
  <si>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</si>
  <si>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</si>
  <si>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</si>
  <si>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</si>
  <si>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</si>
  <si>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</si>
  <si>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</si>
  <si>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</si>
  <si>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</si>
  <si>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</si>
  <si>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</si>
  <si>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</si>
  <si>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</si>
  <si>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</si>
  <si>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</si>
  <si>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</si>
  <si>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</si>
  <si>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</si>
  <si>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</si>
  <si>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</si>
  <si>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</si>
  <si>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</si>
  <si>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</si>
  <si>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</si>
  <si>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</si>
  <si>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</si>
  <si>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</si>
  <si>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</si>
  <si>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</si>
  <si>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</si>
  <si>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</si>
  <si>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</si>
  <si>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</si>
  <si>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</si>
  <si>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</si>
  <si>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</si>
  <si>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</si>
  <si>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</si>
  <si>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</si>
  <si>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</si>
  <si>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</si>
  <si>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</si>
  <si>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</si>
  <si>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</si>
  <si>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</si>
  <si>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</si>
  <si>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</si>
  <si>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</si>
  <si>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</si>
  <si>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</si>
  <si>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</si>
  <si>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</si>
  <si>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</si>
  <si>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</si>
  <si>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</si>
  <si>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</si>
  <si>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</si>
  <si>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</si>
  <si>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</si>
  <si>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</si>
  <si>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</si>
  <si>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</si>
  <si>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</si>
  <si>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</si>
  <si>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</si>
  <si>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</si>
  <si>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</si>
  <si>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</si>
  <si>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</si>
  <si>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</si>
  <si>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</si>
  <si>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</si>
  <si>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</si>
  <si>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</si>
  <si>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</si>
  <si>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</si>
  <si>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</si>
  <si>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</si>
  <si>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</si>
  <si>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</si>
  <si>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</si>
  <si>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</si>
  <si>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</si>
  <si>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</si>
  <si>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</si>
  <si>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</si>
  <si>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</si>
  <si>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</si>
  <si>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</si>
  <si>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</si>
  <si>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</si>
  <si>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</si>
  <si>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</si>
  <si>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</si>
  <si>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</si>
  <si>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</si>
  <si>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</si>
  <si>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</si>
  <si>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</si>
  <si>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</si>
  <si>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</si>
  <si>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</si>
  <si>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</si>
  <si>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</si>
  <si>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</si>
  <si>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</si>
  <si>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</si>
  <si>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</si>
  <si>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</si>
  <si>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</si>
  <si>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</si>
  <si>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</si>
  <si>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</si>
  <si>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</si>
  <si>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</si>
  <si>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</si>
  <si>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</si>
  <si>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</si>
  <si>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</si>
  <si>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</si>
  <si>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</si>
  <si>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</si>
  <si>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</si>
  <si>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</si>
  <si>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</si>
  <si>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</si>
  <si>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</si>
  <si>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</si>
  <si>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</si>
  <si>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</si>
  <si>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</si>
  <si>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</si>
  <si>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</si>
  <si>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</si>
  <si>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</si>
  <si>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</si>
  <si>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</si>
  <si>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</si>
  <si>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</si>
  <si>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</si>
  <si>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</si>
  <si>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</si>
  <si>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</si>
  <si>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</si>
  <si>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</si>
  <si>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</si>
  <si>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</si>
  <si>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</si>
  <si>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</si>
  <si>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</si>
  <si>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</si>
  <si>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</si>
  <si>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</si>
  <si>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</si>
  <si>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</si>
  <si>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</si>
  <si>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</si>
  <si>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</si>
  <si>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</si>
  <si>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</si>
  <si>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</si>
  <si>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</si>
  <si>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</si>
  <si>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</si>
  <si>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</si>
  <si>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</si>
  <si>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</si>
  <si>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</si>
  <si>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</si>
  <si>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</si>
  <si>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</si>
  <si>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</si>
  <si>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</si>
  <si>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</si>
  <si>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</si>
  <si>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</si>
  <si>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</si>
  <si>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</si>
  <si>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</si>
  <si>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</si>
  <si>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</si>
  <si>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</si>
  <si>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</si>
  <si>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</si>
  <si>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</si>
  <si>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</si>
  <si>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</si>
  <si>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</si>
  <si>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</si>
  <si>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</si>
  <si>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</si>
  <si>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</si>
  <si>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</si>
  <si>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</si>
  <si>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</si>
  <si>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</si>
  <si>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</si>
  <si>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</si>
  <si>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</si>
  <si>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</si>
  <si>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</si>
  <si>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</si>
  <si>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</si>
  <si>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</si>
  <si>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</si>
  <si>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</si>
  <si>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</si>
  <si>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</si>
  <si>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</si>
  <si>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</si>
  <si>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</si>
  <si>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</si>
  <si>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</si>
  <si>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</si>
  <si>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</si>
  <si>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</si>
  <si>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</si>
  <si>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</si>
  <si>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</si>
  <si>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</si>
  <si>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</si>
  <si>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</si>
  <si>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</si>
  <si>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</si>
  <si>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</si>
  <si>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</si>
  <si>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</si>
  <si>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</si>
  <si>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</si>
  <si>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</si>
  <si>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</si>
  <si>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</si>
  <si>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</si>
  <si>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</si>
  <si>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</si>
  <si>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</si>
  <si>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</si>
  <si>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</si>
  <si>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</si>
  <si>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</si>
  <si>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</si>
  <si>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</si>
  <si>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</si>
  <si>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</si>
  <si>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</si>
  <si>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</si>
  <si>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</si>
  <si>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</si>
  <si>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</si>
  <si>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</si>
  <si>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</si>
  <si>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</si>
  <si>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</si>
  <si>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</si>
  <si>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</si>
  <si>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</si>
  <si>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</si>
  <si>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</si>
  <si>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</si>
  <si>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</si>
  <si>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</si>
  <si>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</si>
  <si>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</si>
  <si>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</si>
  <si>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</si>
  <si>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</si>
  <si>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</si>
  <si>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</si>
  <si>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</si>
  <si>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</si>
  <si>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</si>
  <si>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</si>
  <si>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</si>
  <si>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</si>
  <si>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</si>
  <si>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</si>
  <si>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</si>
  <si>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</si>
  <si>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</si>
  <si>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</si>
  <si>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</si>
  <si>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</si>
  <si>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</si>
  <si>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</si>
  <si>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</si>
  <si>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</si>
  <si>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</si>
  <si>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</si>
  <si>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</si>
  <si>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</si>
  <si>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</si>
  <si>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</si>
  <si>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</si>
  <si>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</si>
  <si>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</si>
  <si>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</si>
  <si>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</si>
  <si>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</si>
  <si>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</si>
  <si>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</si>
  <si>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</si>
  <si>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</si>
  <si>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</si>
  <si>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</si>
  <si>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</si>
  <si>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</si>
  <si>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</si>
  <si>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</si>
  <si>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</si>
  <si>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</si>
  <si>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</si>
  <si>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</si>
  <si>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</si>
  <si>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</si>
  <si>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</si>
  <si>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</si>
  <si>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</si>
  <si>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</si>
  <si>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</si>
  <si>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</si>
  <si>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</si>
  <si>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</si>
  <si>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</si>
  <si>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</si>
  <si>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</si>
  <si>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</si>
  <si>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</si>
  <si>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</si>
  <si>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</si>
  <si>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</si>
  <si>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</si>
  <si>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</si>
  <si>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</si>
  <si>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</si>
  <si>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</si>
  <si>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</si>
  <si>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</si>
  <si>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</si>
  <si>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</si>
  <si>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</si>
  <si>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</si>
  <si>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</si>
  <si>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</si>
  <si>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</si>
  <si>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</si>
  <si>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</si>
  <si>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</si>
  <si>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</si>
  <si>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</si>
  <si>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</si>
  <si>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</si>
  <si>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</si>
  <si>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</si>
  <si>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</si>
  <si>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</si>
  <si>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</si>
  <si>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</si>
  <si>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</si>
  <si>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</si>
  <si>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</si>
  <si>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</si>
  <si>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</si>
  <si>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</si>
  <si>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</si>
  <si>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</si>
  <si>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</si>
  <si>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</si>
  <si>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</si>
  <si>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</si>
  <si>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</si>
  <si>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</si>
  <si>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</si>
  <si>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</si>
  <si>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</si>
  <si>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</si>
  <si>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</si>
  <si>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</si>
  <si>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</si>
  <si>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</si>
  <si>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</si>
  <si>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</si>
  <si>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</si>
  <si>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</si>
  <si>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</si>
  <si>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</si>
  <si>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</si>
  <si>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</si>
  <si>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</si>
  <si>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</si>
  <si>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</si>
  <si>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</si>
  <si>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</si>
  <si>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</si>
  <si>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</si>
  <si>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</si>
  <si>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</si>
  <si>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</si>
  <si>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</si>
  <si>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</si>
  <si>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</si>
  <si>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</si>
  <si>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</si>
  <si>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</si>
  <si>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</si>
  <si>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</si>
  <si>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</si>
  <si>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</si>
  <si>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</si>
  <si>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</si>
  <si>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</si>
  <si>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</si>
  <si>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</si>
  <si>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</si>
  <si>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</si>
  <si>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</si>
  <si>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</si>
  <si>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</si>
  <si>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</si>
  <si>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</si>
  <si>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</si>
  <si>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</si>
  <si>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</si>
  <si>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</si>
  <si>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</si>
  <si>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</si>
  <si>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</si>
  <si>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</si>
  <si>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</si>
  <si>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</si>
  <si>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</si>
  <si>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</si>
  <si>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</si>
  <si>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</si>
  <si>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</si>
  <si>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</si>
  <si>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</si>
  <si>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</si>
  <si>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</si>
  <si>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</si>
  <si>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</si>
  <si>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</si>
  <si>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</si>
  <si>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</si>
  <si>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</si>
  <si>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</si>
  <si>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</si>
  <si>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</si>
  <si>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</si>
  <si>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</si>
  <si>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</si>
  <si>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</si>
  <si>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</si>
  <si>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</si>
  <si>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</si>
  <si>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</si>
  <si>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</si>
  <si>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</si>
  <si>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</si>
  <si>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</si>
  <si>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</si>
  <si>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</si>
  <si>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</si>
  <si>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</si>
  <si>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</si>
  <si>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</si>
  <si>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</si>
  <si>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</si>
  <si>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</si>
  <si>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</si>
  <si>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</si>
  <si>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</si>
  <si>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</si>
  <si>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</si>
  <si>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</si>
  <si>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</si>
  <si>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</si>
  <si>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</si>
  <si>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</si>
  <si>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</si>
  <si>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</si>
  <si>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</si>
  <si>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</si>
  <si>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</si>
  <si>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</si>
  <si>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</si>
  <si>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</si>
  <si>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</si>
  <si>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</si>
  <si>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</si>
  <si>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</si>
  <si>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</si>
  <si>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</si>
  <si>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</si>
  <si>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</si>
  <si>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</si>
  <si>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</si>
  <si>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</si>
  <si>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</si>
  <si>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</si>
  <si>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</si>
  <si>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</si>
  <si>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</si>
  <si>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</si>
  <si>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</si>
  <si>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</si>
  <si>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</si>
  <si>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</si>
  <si>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</si>
  <si>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</si>
  <si>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</si>
  <si>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</si>
  <si>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</si>
  <si>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</si>
  <si>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</si>
  <si>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</si>
  <si>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</si>
  <si>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</si>
  <si>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</si>
  <si>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</si>
  <si>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</si>
  <si>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</si>
  <si>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</si>
  <si>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</si>
  <si>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</si>
  <si>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</si>
  <si>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</si>
  <si>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</si>
  <si>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</si>
  <si>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</si>
  <si>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</si>
  <si>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</si>
  <si>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</si>
  <si>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</si>
  <si>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</si>
  <si>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</si>
  <si>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</si>
  <si>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</si>
  <si>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</si>
  <si>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</si>
  <si>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</si>
  <si>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</si>
  <si>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</si>
  <si>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</si>
  <si>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</si>
  <si>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</si>
  <si>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</si>
  <si>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</si>
  <si>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</si>
  <si>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</si>
  <si>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</si>
  <si>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</si>
  <si>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</si>
  <si>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</si>
  <si>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</si>
  <si>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</si>
  <si>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</si>
  <si>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</si>
  <si>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</si>
  <si>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</si>
  <si>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</si>
  <si>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</si>
  <si>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</si>
  <si>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</si>
  <si>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</si>
  <si>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</si>
  <si>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</si>
  <si>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</si>
  <si>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</si>
  <si>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</si>
  <si>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</si>
  <si>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</si>
  <si>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</si>
  <si>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</si>
  <si>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</si>
  <si>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</si>
  <si>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</si>
  <si>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</si>
  <si>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</si>
  <si>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</si>
  <si>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</si>
  <si>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</si>
  <si>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</si>
  <si>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</si>
  <si>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</si>
  <si>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</si>
  <si>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</si>
  <si>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</si>
  <si>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</si>
  <si>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</si>
  <si>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</si>
  <si>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</si>
  <si>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</si>
  <si>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</si>
  <si>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</si>
  <si>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</si>
  <si>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</si>
  <si>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</si>
  <si>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</si>
  <si>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</si>
  <si>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</si>
  <si>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</si>
  <si>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</si>
  <si>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</si>
  <si>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</si>
  <si>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</si>
  <si>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</si>
  <si>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</si>
  <si>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</si>
  <si>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</si>
  <si>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</si>
  <si>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</si>
  <si>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</si>
  <si>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</si>
  <si>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</si>
  <si>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</si>
  <si>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</si>
  <si>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</si>
  <si>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</si>
  <si>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</si>
  <si>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</si>
  <si>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</si>
  <si>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</si>
  <si>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</si>
  <si>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</si>
  <si>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</si>
  <si>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</si>
  <si>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</si>
  <si>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</si>
  <si>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</si>
  <si>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</si>
  <si>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</si>
  <si>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</si>
  <si>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</si>
  <si>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</si>
  <si>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</si>
  <si>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</si>
  <si>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</si>
  <si>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</si>
  <si>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</si>
  <si>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</si>
  <si>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</si>
  <si>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</si>
  <si>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</si>
  <si>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</si>
  <si>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</si>
  <si>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</si>
  <si>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</si>
  <si>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</si>
  <si>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</si>
  <si>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</si>
  <si>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</si>
  <si>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</si>
  <si>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</si>
  <si>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</si>
  <si>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</si>
  <si>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</si>
  <si>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</si>
  <si>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</si>
  <si>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</si>
  <si>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</si>
  <si>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</si>
  <si>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</si>
  <si>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</si>
  <si>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</si>
  <si>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</si>
  <si>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</si>
  <si>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</si>
  <si>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</si>
  <si>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</si>
  <si>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</si>
  <si>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</si>
  <si>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</si>
  <si>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</si>
  <si>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</si>
  <si>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</si>
  <si>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</si>
  <si>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</si>
  <si>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</si>
  <si>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</si>
  <si>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</si>
  <si>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</si>
  <si>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</si>
  <si>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</si>
  <si>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</si>
  <si>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</si>
  <si>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</si>
  <si>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</si>
  <si>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</si>
  <si>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</si>
  <si>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</si>
  <si>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</si>
  <si>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</si>
  <si>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</si>
  <si>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</si>
  <si>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</si>
  <si>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</si>
  <si>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</si>
  <si>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</si>
  <si>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</si>
  <si>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</si>
  <si>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</si>
  <si>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</si>
  <si>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</si>
  <si>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</si>
  <si>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</si>
  <si>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</si>
  <si>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</si>
  <si>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</si>
  <si>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</si>
  <si>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</si>
  <si>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</si>
  <si>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</si>
  <si>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</si>
  <si>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</si>
  <si>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</si>
  <si>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</si>
  <si>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</si>
  <si>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</si>
  <si>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</si>
  <si>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</si>
  <si>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</si>
  <si>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</si>
  <si>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</si>
  <si>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</si>
  <si>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</si>
  <si>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</si>
  <si>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</si>
  <si>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</si>
  <si>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</si>
  <si>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</si>
  <si>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</si>
  <si>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</si>
  <si>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</si>
  <si>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</si>
  <si>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</si>
  <si>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</si>
  <si>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</si>
  <si>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</si>
  <si>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</si>
  <si>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</si>
  <si>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</si>
  <si>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</si>
  <si>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</si>
  <si>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</si>
  <si>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</si>
  <si>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</si>
  <si>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</si>
  <si>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</si>
  <si>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</si>
  <si>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</si>
  <si>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</si>
  <si>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</si>
  <si>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</si>
  <si>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</si>
  <si>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</si>
  <si>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</si>
  <si>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</si>
  <si>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</si>
  <si>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</si>
  <si>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</si>
  <si>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</si>
  <si>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</si>
  <si>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</si>
  <si>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</si>
  <si>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</si>
  <si>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</si>
  <si>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</si>
  <si>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</si>
  <si>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</si>
  <si>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</si>
  <si>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</si>
  <si>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</si>
  <si>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</si>
  <si>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</si>
  <si>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</si>
  <si>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</si>
  <si>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</si>
  <si>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</si>
  <si>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</si>
  <si>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</si>
  <si>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</si>
  <si>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</si>
  <si>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</si>
  <si>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</si>
  <si>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</si>
  <si>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</si>
  <si>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</si>
  <si>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</si>
  <si>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</si>
  <si>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</si>
  <si>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</si>
  <si>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</si>
  <si>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</si>
  <si>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</si>
  <si>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</si>
  <si>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</si>
  <si>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</si>
  <si>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</si>
  <si>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</si>
  <si>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</si>
  <si>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</si>
  <si>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</si>
  <si>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</si>
  <si>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</si>
  <si>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</si>
  <si>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</si>
  <si>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</si>
  <si>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</si>
  <si>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</si>
  <si>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</si>
  <si>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</si>
  <si>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</si>
  <si>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</si>
  <si>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</si>
  <si>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</si>
  <si>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</si>
  <si>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</si>
  <si>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</si>
  <si>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</si>
  <si>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</si>
  <si>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</si>
  <si>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</si>
  <si>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</si>
  <si>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</si>
  <si>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</si>
  <si>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</si>
  <si>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</si>
  <si>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</si>
  <si>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</si>
  <si>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</si>
  <si>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</si>
  <si>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</si>
  <si>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</si>
  <si>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</si>
  <si>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</si>
  <si>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</si>
  <si>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</si>
  <si>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</si>
  <si>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</si>
  <si>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</si>
  <si>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</si>
  <si>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</si>
  <si>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</si>
  <si>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</si>
  <si>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</si>
  <si>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</si>
  <si>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</si>
  <si>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</si>
  <si>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</si>
  <si>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</si>
  <si>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</si>
  <si>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</si>
  <si>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</si>
  <si>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</si>
  <si>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</si>
  <si>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</si>
  <si>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</si>
  <si>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</si>
  <si>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</si>
  <si>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</si>
  <si>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</si>
  <si>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</si>
  <si>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</si>
  <si>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</si>
  <si>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</si>
  <si>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</si>
  <si>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</si>
  <si>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</si>
  <si>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</si>
  <si>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</si>
  <si>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</si>
  <si>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</si>
  <si>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</si>
  <si>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</si>
  <si>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</si>
  <si>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</si>
  <si>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</si>
  <si>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</si>
  <si>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</si>
  <si>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</si>
  <si>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</si>
  <si>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</si>
  <si>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</si>
  <si>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</si>
  <si>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</si>
  <si>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</si>
  <si>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</si>
  <si>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</si>
  <si>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</si>
  <si>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</si>
  <si>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</si>
  <si>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</si>
  <si>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</si>
  <si>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</si>
  <si>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</si>
  <si>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</si>
  <si>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</si>
  <si>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</si>
  <si>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</si>
  <si>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</si>
  <si>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</si>
  <si>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</si>
  <si>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</si>
  <si>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</si>
  <si>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</si>
  <si>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</si>
  <si>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</si>
  <si>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</si>
  <si>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</si>
  <si>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</si>
  <si>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</si>
  <si>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</si>
  <si>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</si>
  <si>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</si>
  <si>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</si>
  <si>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</si>
  <si>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</si>
  <si>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</si>
  <si>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</si>
  <si>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</si>
  <si>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</si>
  <si>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</si>
  <si>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</si>
  <si>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</si>
  <si>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</si>
  <si>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</si>
  <si>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</si>
  <si>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</si>
  <si>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</si>
  <si>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</si>
  <si>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</si>
  <si>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</si>
  <si>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</si>
  <si>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</si>
  <si>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</si>
  <si>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</si>
  <si>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</si>
  <si>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</si>
  <si>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</si>
  <si>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</si>
  <si>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</si>
  <si>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</si>
  <si>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</si>
  <si>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</si>
  <si>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</si>
  <si>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</si>
  <si>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</si>
  <si>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</si>
  <si>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</si>
  <si>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</si>
  <si>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</si>
  <si>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</si>
  <si>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</si>
  <si>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</si>
  <si>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</si>
  <si>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</si>
  <si>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</si>
  <si>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</si>
  <si>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</si>
  <si>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</si>
  <si>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</si>
  <si>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</si>
  <si>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</si>
  <si>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</si>
  <si>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</si>
  <si>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</si>
  <si>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</si>
  <si>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</si>
  <si>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</si>
  <si>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</si>
  <si>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</si>
  <si>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</si>
  <si>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</si>
  <si>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</si>
  <si>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</si>
  <si>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</si>
  <si>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</si>
  <si>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</si>
  <si>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</si>
  <si>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</si>
  <si>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</si>
  <si>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</si>
  <si>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</si>
  <si>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</si>
  <si>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</si>
  <si>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</si>
  <si>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</si>
  <si>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</si>
  <si>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</si>
  <si>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</si>
  <si>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</si>
  <si>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</si>
  <si>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</si>
  <si>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</si>
  <si>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</si>
  <si>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</si>
  <si>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</si>
  <si>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</si>
  <si>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</si>
  <si>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</si>
  <si>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</si>
  <si>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</si>
  <si>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</si>
  <si>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</si>
  <si>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</si>
  <si>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</si>
  <si>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</si>
  <si>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</si>
  <si>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</si>
  <si>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</si>
  <si>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</si>
  <si>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</si>
  <si>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</si>
  <si>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</si>
  <si>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</si>
  <si>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</si>
  <si>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</si>
  <si>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</si>
  <si>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</si>
  <si>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</si>
  <si>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</si>
  <si>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</si>
  <si>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</si>
  <si>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</si>
  <si>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</si>
  <si>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</si>
  <si>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</si>
  <si>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</si>
  <si>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</si>
  <si>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</si>
  <si>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</si>
  <si>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</si>
  <si>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</si>
  <si>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</si>
  <si>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</si>
  <si>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</si>
  <si>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</si>
  <si>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</si>
  <si>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</si>
  <si>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</si>
  <si>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</si>
  <si>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</si>
  <si>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</si>
  <si>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</si>
  <si>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</si>
  <si>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</si>
  <si>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</si>
  <si>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</si>
  <si>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</si>
  <si>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</si>
  <si>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</si>
  <si>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</si>
  <si>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</si>
  <si>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</si>
  <si>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</si>
  <si>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</si>
  <si>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</si>
  <si>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</si>
  <si>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</si>
  <si>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</si>
  <si>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</si>
  <si>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</si>
  <si>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</si>
  <si>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</si>
  <si>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</si>
  <si>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</si>
  <si>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</si>
  <si>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</si>
  <si>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</si>
  <si>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</si>
  <si>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</si>
  <si>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</si>
  <si>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</si>
  <si>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</si>
  <si>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</si>
  <si>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</si>
  <si>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</si>
  <si>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</si>
  <si>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</si>
  <si>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</si>
  <si>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</si>
  <si>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</si>
  <si>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</si>
  <si>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</si>
  <si>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</si>
  <si>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</si>
  <si>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</si>
  <si>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</si>
  <si>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</si>
  <si>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</si>
  <si>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</si>
  <si>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</si>
  <si>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</si>
  <si>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</si>
  <si>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</si>
  <si>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</si>
  <si>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</si>
  <si>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</si>
  <si>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</si>
  <si>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</si>
  <si>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</si>
  <si>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</si>
  <si>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</si>
  <si>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</si>
  <si>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</si>
  <si>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</si>
  <si>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</si>
  <si>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</si>
  <si>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</si>
  <si>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</si>
  <si>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</si>
  <si>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</si>
  <si>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</si>
  <si>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</si>
  <si>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</si>
  <si>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</si>
  <si>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</si>
  <si>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</si>
  <si>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</si>
  <si>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</si>
  <si>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</si>
  <si>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</si>
  <si>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</si>
  <si>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</si>
  <si>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</si>
  <si>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</si>
  <si>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</si>
  <si>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</si>
  <si>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</si>
  <si>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</si>
  <si>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</si>
  <si>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</si>
  <si>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</si>
  <si>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</si>
  <si>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</si>
  <si>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</si>
  <si>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</si>
  <si>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</si>
  <si>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</si>
  <si>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</si>
  <si>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</si>
  <si>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</si>
  <si>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</si>
  <si>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</si>
  <si>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</si>
  <si>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</si>
  <si>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</si>
  <si>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</si>
  <si>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</si>
  <si>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</si>
  <si>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</si>
  <si>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</si>
  <si>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</si>
  <si>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</si>
  <si>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</si>
  <si>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</si>
  <si>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</si>
  <si>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</si>
  <si>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</si>
  <si>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</si>
  <si>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</si>
  <si>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</si>
  <si>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</si>
  <si>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</si>
  <si>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</si>
  <si>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</si>
  <si>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</si>
  <si>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</si>
  <si>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</si>
  <si>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</si>
  <si>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</si>
  <si>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</si>
  <si>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</si>
  <si>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</si>
  <si>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</si>
  <si>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</si>
  <si>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</si>
  <si>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</si>
  <si>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</si>
  <si>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</si>
  <si>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</si>
  <si>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</si>
  <si>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</si>
  <si>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</si>
  <si>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</si>
  <si>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</si>
  <si>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</si>
  <si>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</si>
  <si>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</si>
  <si>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</si>
  <si>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</si>
  <si>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</si>
  <si>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</si>
  <si>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</si>
  <si>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</si>
  <si>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</si>
  <si>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</si>
  <si>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</si>
  <si>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</si>
  <si>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</si>
  <si>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</si>
  <si>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</si>
  <si>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</si>
  <si>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</si>
  <si>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</si>
  <si>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</si>
  <si>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</si>
  <si>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</si>
  <si>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</si>
  <si>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</si>
  <si>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</si>
  <si>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</si>
  <si>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</si>
  <si>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</si>
  <si>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</si>
  <si>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</si>
  <si>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</si>
  <si>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</si>
  <si>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</si>
  <si>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</si>
  <si>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</si>
  <si>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</si>
  <si>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</si>
  <si>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</si>
  <si>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</si>
  <si>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</si>
  <si>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</si>
  <si>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</si>
  <si>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</si>
  <si>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</si>
  <si>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</si>
  <si>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</si>
  <si>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</si>
  <si>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</si>
  <si>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</si>
  <si>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</si>
  <si>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</si>
  <si>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</si>
  <si>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</si>
  <si>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</si>
  <si>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</si>
  <si>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</si>
  <si>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</si>
  <si>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</si>
  <si>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</si>
  <si>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</si>
  <si>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</si>
  <si>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</si>
  <si>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</si>
  <si>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</si>
  <si>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</si>
  <si>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</si>
  <si>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</si>
  <si>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</si>
  <si>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</si>
  <si>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</si>
  <si>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</si>
  <si>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</si>
  <si>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</si>
  <si>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</si>
  <si>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</si>
  <si>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</si>
  <si>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</si>
  <si>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</si>
  <si>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</si>
  <si>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</si>
  <si>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</si>
  <si>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</si>
  <si>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</si>
  <si>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</si>
  <si>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</si>
  <si>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</si>
  <si>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</si>
  <si>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</si>
  <si>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</si>
  <si>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</si>
  <si>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</si>
  <si>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</si>
  <si>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</si>
  <si>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</si>
  <si>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</si>
  <si>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</si>
  <si>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</si>
  <si>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</si>
  <si>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</si>
  <si>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</si>
  <si>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</si>
  <si>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</si>
  <si>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</si>
  <si>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</si>
  <si>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</si>
  <si>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</si>
  <si>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</si>
  <si>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</si>
  <si>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</si>
  <si>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</si>
  <si>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</si>
  <si>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</si>
  <si>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</si>
  <si>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</si>
  <si>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</si>
  <si>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</si>
  <si>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</si>
  <si>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</si>
  <si>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</si>
  <si>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</si>
  <si>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</si>
  <si>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</si>
  <si>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</si>
  <si>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</si>
  <si>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</si>
  <si>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</si>
  <si>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</si>
  <si>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</si>
  <si>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</si>
  <si>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</si>
  <si>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</si>
  <si>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</si>
  <si>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</si>
  <si>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</si>
  <si>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</si>
  <si>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</si>
  <si>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</si>
  <si>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</si>
  <si>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</si>
  <si>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</si>
  <si>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</si>
  <si>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</si>
  <si>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</si>
  <si>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</si>
  <si>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</si>
  <si>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</si>
  <si>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</si>
  <si>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</si>
  <si>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</si>
  <si>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</si>
  <si>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</si>
  <si>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</si>
  <si>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</si>
  <si>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</si>
  <si>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</si>
  <si>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</si>
  <si>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</si>
  <si>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</si>
  <si>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</si>
  <si>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</si>
  <si>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</si>
  <si>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</si>
  <si>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</si>
  <si>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</si>
  <si>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</si>
  <si>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</si>
  <si>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</si>
  <si>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</si>
  <si>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</si>
  <si>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</si>
  <si>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</si>
  <si>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</si>
  <si>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</si>
  <si>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</si>
  <si>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</si>
  <si>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</si>
  <si>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</si>
  <si>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</si>
  <si>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</si>
  <si>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</si>
  <si>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</si>
  <si>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</si>
  <si>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</si>
  <si>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</si>
  <si>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</si>
  <si>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</si>
  <si>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</si>
  <si>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</si>
  <si>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</si>
  <si>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</si>
  <si>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</si>
  <si>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</si>
  <si>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</si>
  <si>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</si>
  <si>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</si>
  <si>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</si>
  <si>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</si>
  <si>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</si>
  <si>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</si>
  <si>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</si>
  <si>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</si>
  <si>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</si>
  <si>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</si>
  <si>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</si>
  <si>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</si>
  <si>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</si>
  <si>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</si>
  <si>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</si>
  <si>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</si>
  <si>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</si>
  <si>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</si>
  <si>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</si>
  <si>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</si>
  <si>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</si>
  <si>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</si>
  <si>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</si>
  <si>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</si>
  <si>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</si>
  <si>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</si>
  <si>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</si>
  <si>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</si>
  <si>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</si>
  <si>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</si>
  <si>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</si>
  <si>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</si>
  <si>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</si>
  <si>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</si>
  <si>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</si>
  <si>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</si>
  <si>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</si>
  <si>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</si>
  <si>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</si>
  <si>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</si>
  <si>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</si>
  <si>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</si>
  <si>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</si>
  <si>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</si>
  <si>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</si>
  <si>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</si>
  <si>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</si>
  <si>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</si>
  <si>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</si>
  <si>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</si>
  <si>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</si>
  <si>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</si>
  <si>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</si>
  <si>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</si>
  <si>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</si>
  <si>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</si>
  <si>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</si>
  <si>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</si>
  <si>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</si>
  <si>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</si>
  <si>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</si>
  <si>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</si>
  <si>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</si>
  <si>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</si>
  <si>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</si>
  <si>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</si>
  <si>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</si>
  <si>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</si>
  <si>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</si>
  <si>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</si>
  <si>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</si>
  <si>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</si>
  <si>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</si>
  <si>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</si>
  <si>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</si>
  <si>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</si>
  <si>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</si>
  <si>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</si>
  <si>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</si>
  <si>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</si>
  <si>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</si>
  <si>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</si>
  <si>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</si>
  <si>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</si>
  <si>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</si>
  <si>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</si>
  <si>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</si>
  <si>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</si>
  <si>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</si>
  <si>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</si>
  <si>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</si>
  <si>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</si>
  <si>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</si>
  <si>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</si>
  <si>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</si>
  <si>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</si>
  <si>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</si>
  <si>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</si>
  <si>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</si>
  <si>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</si>
  <si>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</si>
  <si>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</si>
  <si>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</si>
  <si>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</si>
  <si>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</si>
  <si>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</si>
  <si>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</si>
  <si>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</si>
  <si>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</si>
  <si>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</si>
  <si>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</si>
  <si>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</si>
  <si>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</si>
  <si>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</si>
  <si>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</si>
  <si>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</si>
  <si>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</si>
  <si>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</si>
  <si>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</si>
  <si>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</si>
  <si>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</si>
  <si>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</si>
  <si>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</si>
  <si>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</si>
  <si>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</si>
  <si>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</si>
  <si>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</si>
  <si>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</si>
  <si>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</si>
  <si>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</si>
  <si>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</si>
  <si>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</si>
  <si>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</si>
  <si>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</si>
  <si>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</si>
  <si>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</si>
  <si>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</si>
  <si>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</si>
  <si>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</si>
  <si>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</si>
  <si>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</si>
  <si>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</si>
  <si>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</si>
  <si>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</si>
  <si>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</si>
  <si>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</si>
  <si>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</si>
  <si>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</si>
  <si>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</si>
  <si>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</si>
  <si>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</si>
  <si>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</si>
  <si>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</si>
  <si>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</si>
  <si>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</si>
  <si>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</si>
  <si>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</si>
  <si>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</si>
  <si>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</si>
  <si>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</si>
  <si>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</si>
  <si>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</si>
  <si>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</si>
  <si>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</si>
  <si>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</si>
  <si>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</si>
  <si>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</si>
  <si>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</si>
  <si>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</si>
  <si>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</si>
  <si>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</si>
  <si>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</si>
  <si>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</si>
  <si>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</si>
  <si>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</si>
  <si>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</si>
  <si>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</si>
  <si>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</si>
  <si>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</si>
  <si>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</si>
  <si>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</si>
  <si>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</si>
  <si>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</si>
  <si>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</si>
  <si>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</si>
  <si>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</si>
  <si>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</si>
  <si>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</si>
  <si>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</si>
  <si>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</si>
  <si>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</si>
  <si>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</si>
  <si>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</si>
  <si>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</si>
  <si>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</si>
  <si>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</si>
  <si>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</si>
  <si>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</si>
  <si>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</si>
  <si>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</si>
  <si>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</si>
  <si>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</si>
  <si>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</si>
  <si>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</si>
  <si>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</si>
  <si>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</si>
  <si>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</si>
  <si>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</si>
  <si>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</si>
  <si>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</si>
  <si>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</si>
  <si>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</si>
  <si>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</si>
  <si>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</si>
  <si>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</si>
  <si>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</si>
  <si>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</si>
  <si>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</si>
  <si>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</si>
  <si>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</si>
  <si>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</si>
  <si>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</si>
  <si>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</si>
  <si>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</si>
  <si>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</si>
  <si>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</si>
  <si>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</si>
  <si>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</si>
  <si>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</si>
  <si>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</si>
  <si>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</si>
  <si>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</si>
  <si>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</si>
  <si>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</si>
  <si>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</si>
  <si>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</si>
  <si>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</si>
  <si>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</si>
  <si>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</si>
  <si>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</si>
  <si>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</si>
  <si>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</si>
  <si>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</si>
  <si>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</si>
  <si>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</si>
  <si>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</si>
  <si>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</si>
  <si>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</si>
  <si>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</si>
  <si>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</si>
  <si>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</si>
  <si>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</si>
  <si>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</si>
  <si>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</si>
  <si>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</si>
  <si>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</si>
  <si>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</si>
  <si>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</si>
  <si>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</si>
  <si>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</si>
  <si>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</si>
  <si>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</si>
  <si>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</si>
  <si>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</si>
  <si>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</si>
  <si>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</si>
  <si>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</si>
  <si>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</si>
  <si>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</si>
  <si>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</si>
  <si>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</si>
  <si>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</si>
  <si>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</si>
  <si>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</si>
  <si>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</si>
  <si>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</si>
  <si>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</si>
  <si>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</si>
  <si>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</si>
  <si>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</si>
  <si>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</si>
  <si>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</si>
  <si>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</si>
  <si>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</si>
  <si>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</si>
  <si>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</si>
  <si>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</si>
  <si>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</si>
  <si>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</si>
  <si>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</si>
  <si>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</si>
  <si>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</si>
  <si>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</si>
  <si>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</si>
  <si>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</si>
  <si>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</si>
  <si>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</si>
  <si>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</si>
  <si>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</si>
  <si>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</si>
  <si>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</si>
  <si>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</si>
  <si>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</si>
  <si>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</si>
  <si>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</si>
  <si>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</si>
  <si>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</si>
  <si>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</si>
  <si>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</si>
  <si>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</si>
  <si>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</si>
  <si>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</si>
  <si>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</si>
  <si>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</si>
  <si>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</si>
  <si>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</si>
  <si>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</si>
  <si>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</si>
  <si>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</si>
  <si>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</si>
  <si>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</si>
  <si>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</si>
  <si>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</si>
  <si>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</si>
  <si>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</si>
  <si>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</si>
  <si>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</si>
  <si>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</si>
  <si>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</si>
  <si>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</si>
  <si>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</si>
  <si>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</si>
  <si>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</si>
  <si>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</si>
  <si>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</si>
  <si>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</si>
  <si>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</si>
  <si>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</si>
  <si>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</si>
  <si>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</si>
  <si>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</si>
  <si>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</si>
  <si>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</si>
  <si>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</si>
  <si>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</si>
  <si>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</si>
  <si>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</si>
  <si>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</si>
  <si>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</si>
  <si>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</si>
  <si>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</si>
  <si>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</si>
  <si>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</si>
  <si>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</si>
  <si>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</si>
  <si>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</si>
  <si>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</si>
  <si>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</si>
  <si>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</si>
  <si>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</si>
  <si>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</si>
  <si>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</si>
  <si>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</si>
  <si>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</si>
  <si>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</si>
  <si>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</si>
  <si>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</si>
  <si>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</si>
  <si>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</si>
  <si>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</si>
  <si>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</si>
  <si>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</si>
  <si>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</si>
  <si>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</si>
  <si>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</si>
  <si>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</si>
  <si>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</si>
  <si>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</si>
  <si>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</si>
  <si>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</si>
  <si>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</si>
  <si>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</si>
  <si>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</si>
  <si>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</si>
  <si>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</si>
  <si>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</si>
  <si>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</si>
  <si>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</si>
  <si>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</si>
  <si>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</si>
  <si>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</si>
  <si>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</si>
  <si>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</si>
  <si>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</si>
  <si>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</si>
  <si>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</si>
  <si>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</si>
  <si>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</si>
  <si>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</si>
  <si>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</si>
  <si>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</si>
  <si>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</si>
  <si>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</si>
  <si>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</si>
  <si>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</si>
  <si>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</si>
  <si>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</si>
  <si>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</si>
  <si>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</si>
  <si>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</si>
  <si>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</si>
  <si>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</si>
  <si>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</si>
  <si>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</si>
  <si>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</si>
  <si>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</si>
  <si>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</si>
  <si>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</si>
  <si>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</si>
  <si>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</si>
  <si>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</si>
  <si>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</si>
  <si>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</si>
  <si>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</si>
  <si>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</si>
  <si>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</si>
  <si>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</si>
  <si>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</si>
  <si>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</si>
  <si>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</si>
  <si>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</si>
  <si>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</si>
  <si>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</si>
  <si>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</si>
  <si>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</si>
  <si>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</si>
  <si>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</si>
  <si>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</si>
  <si>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</si>
  <si>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</si>
  <si>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</si>
  <si>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</si>
  <si>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</si>
  <si>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</si>
  <si>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</si>
  <si>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</si>
  <si>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</si>
  <si>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</si>
  <si>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</si>
  <si>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</si>
  <si>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</si>
  <si>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</si>
  <si>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</si>
  <si>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</si>
  <si>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</si>
  <si>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</si>
  <si>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</si>
  <si>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</si>
  <si>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</si>
  <si>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</si>
  <si>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</si>
  <si>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</si>
  <si>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</si>
  <si>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</si>
  <si>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</si>
  <si>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</si>
  <si>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</si>
  <si>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</si>
  <si>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</si>
  <si>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</si>
  <si>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</si>
  <si>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</si>
  <si>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</si>
  <si>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</si>
  <si>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</si>
  <si>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</si>
  <si>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</si>
  <si>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</si>
  <si>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</si>
  <si>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</si>
  <si>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</si>
  <si>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</si>
  <si>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</si>
  <si>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</si>
  <si>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</si>
  <si>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</si>
  <si>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</si>
  <si>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</si>
  <si>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</si>
  <si>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</si>
  <si>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</si>
  <si>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</si>
  <si>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</si>
  <si>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</si>
  <si>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</si>
  <si>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</si>
  <si>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</si>
  <si>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</si>
  <si>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</si>
  <si>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</si>
  <si>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</si>
  <si>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</si>
  <si>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</si>
  <si>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</si>
  <si>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</si>
  <si>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</si>
  <si>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</si>
  <si>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</si>
  <si>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</si>
  <si>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</si>
  <si>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</si>
  <si>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</si>
  <si>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</si>
  <si>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</si>
  <si>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</si>
  <si>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</si>
  <si>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</si>
  <si>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</si>
  <si>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</si>
  <si>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</si>
  <si>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</si>
  <si>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</si>
  <si>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</si>
  <si>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</si>
  <si>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</si>
  <si>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</si>
  <si>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</si>
  <si>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</si>
  <si>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</si>
  <si>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</si>
  <si>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</si>
  <si>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</si>
  <si>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</si>
  <si>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</si>
  <si>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</si>
  <si>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</si>
  <si>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</si>
  <si>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</si>
  <si>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</si>
  <si>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</si>
  <si>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</si>
  <si>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</si>
  <si>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</si>
  <si>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</si>
  <si>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</si>
  <si>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</si>
  <si>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</si>
  <si>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</si>
  <si>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</si>
  <si>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</si>
  <si>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</si>
  <si>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</si>
  <si>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</si>
  <si>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</si>
  <si>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</si>
  <si>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</si>
  <si>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</si>
  <si>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</si>
  <si>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</si>
  <si>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</si>
  <si>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</si>
  <si>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</si>
  <si>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</si>
  <si>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</si>
  <si>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</si>
  <si>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</si>
  <si>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</si>
  <si>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</si>
  <si>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</si>
  <si>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</si>
  <si>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</si>
  <si>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</si>
  <si>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</si>
  <si>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</si>
  <si>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</si>
  <si>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</si>
  <si>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</si>
  <si>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</si>
  <si>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</si>
  <si>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</si>
  <si>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</si>
  <si>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</si>
  <si>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</si>
  <si>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</si>
  <si>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</si>
  <si>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</si>
  <si>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</si>
  <si>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</si>
  <si>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</si>
  <si>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</si>
  <si>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</si>
  <si>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</si>
  <si>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</si>
  <si>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</si>
  <si>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</si>
  <si>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</si>
  <si>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</si>
  <si>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</si>
  <si>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</si>
  <si>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</si>
  <si>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</si>
  <si>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</si>
  <si>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</si>
  <si>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</si>
  <si>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</si>
  <si>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</si>
  <si>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</si>
  <si>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</si>
  <si>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</si>
  <si>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</si>
  <si>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</si>
  <si>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</si>
  <si>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</si>
  <si>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</si>
  <si>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</si>
  <si>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</si>
  <si>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</si>
  <si>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</si>
  <si>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</si>
  <si>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</si>
  <si>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</si>
  <si>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</si>
  <si>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</si>
  <si>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</si>
  <si>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</si>
  <si>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</si>
  <si>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</si>
  <si>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</si>
  <si>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</si>
  <si>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</si>
  <si>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</si>
  <si>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</si>
  <si>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</si>
  <si>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</si>
  <si>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</si>
  <si>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</si>
  <si>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</si>
  <si>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</si>
  <si>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</si>
  <si>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</si>
  <si>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</si>
  <si>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</si>
  <si>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</si>
  <si>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</si>
  <si>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</si>
  <si>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</si>
  <si>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</si>
  <si>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</si>
  <si>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</si>
  <si>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</si>
  <si>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</si>
  <si>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</si>
  <si>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</si>
  <si>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</si>
  <si>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</si>
  <si>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</si>
  <si>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</si>
  <si>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</si>
  <si>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</si>
  <si>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</si>
  <si>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</si>
  <si>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</si>
  <si>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</si>
  <si>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</si>
  <si>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</si>
  <si>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</si>
  <si>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</si>
  <si>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</si>
  <si>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</si>
  <si>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</si>
  <si>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</si>
  <si>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</si>
  <si>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</si>
  <si>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</si>
  <si>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</si>
  <si>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</si>
  <si>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</si>
  <si>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</si>
  <si>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</si>
  <si>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</si>
  <si>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</si>
  <si>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</si>
  <si>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</si>
  <si>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</si>
  <si>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</si>
  <si>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</si>
  <si>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</si>
  <si>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</si>
  <si>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</si>
  <si>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</si>
  <si>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</si>
  <si>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</si>
  <si>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</si>
  <si>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</si>
  <si>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</si>
  <si>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</si>
  <si>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</si>
  <si>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</si>
  <si>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</si>
  <si>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</si>
  <si>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</si>
  <si>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</si>
  <si>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</si>
  <si>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</si>
  <si>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</si>
  <si>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</si>
  <si>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</si>
  <si>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</si>
  <si>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</si>
  <si>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</si>
  <si>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</si>
  <si>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</si>
  <si>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</si>
  <si>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</si>
  <si>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</si>
  <si>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</si>
  <si>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</si>
  <si>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</si>
  <si>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</si>
  <si>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</si>
  <si>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</si>
  <si>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</si>
  <si>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</si>
  <si>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</si>
  <si>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</si>
  <si>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</si>
  <si>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</si>
  <si>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</si>
  <si>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</si>
  <si>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</si>
  <si>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</si>
  <si>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</si>
  <si>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</si>
  <si>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</si>
  <si>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</si>
  <si>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</si>
  <si>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</si>
  <si>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</si>
  <si>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</si>
  <si>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</si>
  <si>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</si>
  <si>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</si>
  <si>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</si>
  <si>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</si>
  <si>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</si>
  <si>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</si>
  <si>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</si>
  <si>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</si>
  <si>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</si>
  <si>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</si>
  <si>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</si>
  <si>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</si>
  <si>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</si>
  <si>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</si>
  <si>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</si>
  <si>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</si>
  <si>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</si>
  <si>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</si>
  <si>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</si>
  <si>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</si>
  <si>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</si>
  <si>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</si>
  <si>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</si>
  <si>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</si>
  <si>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</si>
  <si>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</si>
  <si>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</si>
  <si>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</si>
  <si>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</si>
  <si>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</si>
  <si>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</si>
  <si>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</si>
  <si>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</si>
  <si>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</si>
  <si>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</si>
  <si>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</si>
  <si>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</si>
  <si>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</si>
  <si>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</si>
  <si>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</si>
  <si>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</si>
  <si>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</si>
  <si>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</si>
  <si>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</si>
  <si>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</si>
  <si>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</si>
  <si>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</si>
  <si>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</si>
  <si>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</si>
  <si>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</si>
  <si>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</si>
  <si>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</si>
  <si>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</si>
  <si>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</si>
  <si>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</si>
  <si>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</si>
  <si>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</si>
  <si>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</si>
  <si>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</si>
  <si>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</si>
  <si>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</si>
  <si>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</si>
  <si>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</si>
  <si>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</si>
  <si>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</si>
  <si>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</si>
  <si>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</si>
  <si>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</si>
  <si>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</si>
  <si>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</si>
  <si>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</si>
  <si>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</si>
  <si>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</si>
  <si>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</si>
  <si>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</si>
  <si>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</si>
  <si>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</si>
  <si>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</si>
  <si>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</si>
  <si>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</si>
  <si>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</si>
  <si>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</si>
  <si>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</si>
  <si>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</si>
  <si>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</si>
  <si>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</si>
  <si>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</si>
  <si>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</si>
  <si>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</si>
  <si>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</si>
  <si>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</si>
  <si>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</si>
  <si>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</si>
  <si>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</si>
  <si>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</si>
  <si>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</si>
  <si>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</si>
  <si>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</si>
  <si>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</si>
  <si>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</si>
  <si>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</si>
  <si>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</si>
  <si>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</si>
  <si>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</si>
  <si>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</si>
  <si>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</si>
  <si>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</si>
  <si>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</si>
  <si>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</si>
  <si>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</si>
  <si>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</si>
  <si>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</si>
  <si>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</si>
  <si>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</si>
  <si>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</si>
  <si>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</si>
  <si>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</si>
  <si>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</si>
  <si>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</si>
  <si>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</si>
  <si>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</si>
  <si>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</si>
  <si>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</si>
  <si>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</si>
  <si>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</si>
  <si>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</si>
  <si>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</si>
  <si>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</si>
  <si>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</si>
  <si>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</si>
  <si>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</si>
  <si>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</si>
  <si>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</si>
  <si>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</si>
  <si>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</si>
  <si>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</si>
  <si>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</si>
  <si>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</si>
  <si>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</si>
  <si>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</si>
  <si>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</si>
  <si>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</si>
  <si>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</si>
  <si>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</si>
  <si>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</si>
  <si>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</si>
  <si>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</si>
  <si>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</si>
  <si>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</si>
  <si>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</si>
  <si>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</si>
  <si>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</si>
  <si>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</si>
  <si>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</si>
  <si>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</si>
  <si>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</si>
  <si>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</si>
  <si>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</si>
  <si>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</si>
  <si>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</si>
  <si>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</si>
  <si>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</si>
  <si>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</si>
  <si>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</si>
  <si>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</si>
  <si>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</si>
  <si>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</si>
  <si>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</si>
  <si>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</si>
  <si>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</si>
  <si>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</si>
  <si>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</si>
  <si>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</si>
  <si>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</si>
  <si>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</si>
  <si>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</si>
  <si>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</si>
  <si>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</si>
  <si>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</si>
  <si>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</si>
  <si>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</si>
  <si>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</si>
  <si>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</si>
  <si>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</si>
  <si>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</si>
  <si>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</si>
  <si>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</si>
  <si>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</si>
  <si>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</si>
  <si>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</si>
  <si>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</si>
  <si>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</si>
  <si>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</si>
  <si>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</si>
  <si>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</si>
  <si>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</si>
  <si>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</si>
  <si>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</si>
  <si>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</si>
  <si>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</si>
  <si>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</si>
  <si>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</si>
  <si>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</si>
  <si>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</si>
  <si>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</si>
  <si>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</si>
  <si>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</si>
  <si>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</si>
  <si>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</si>
  <si>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</si>
  <si>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</si>
  <si>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</si>
  <si>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</si>
  <si>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</si>
  <si>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</si>
  <si>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</si>
  <si>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</si>
  <si>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</si>
  <si>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</si>
  <si>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</si>
  <si>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</si>
  <si>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</si>
  <si>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</si>
  <si>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</si>
  <si>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</si>
  <si>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</si>
  <si>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</si>
  <si>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</si>
  <si>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</si>
  <si>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</si>
  <si>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</si>
  <si>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</si>
  <si>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</si>
  <si>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</si>
  <si>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</si>
  <si>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</si>
  <si>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</si>
  <si>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</si>
  <si>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</si>
  <si>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</si>
  <si>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</si>
  <si>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</si>
  <si>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</si>
  <si>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</si>
  <si>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</si>
  <si>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</si>
  <si>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</si>
  <si>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</si>
  <si>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</si>
  <si>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</si>
  <si>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</si>
  <si>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</si>
  <si>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</si>
  <si>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</si>
  <si>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</si>
  <si>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</si>
  <si>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</si>
  <si>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</si>
  <si>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</si>
  <si>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</si>
  <si>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</si>
  <si>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</si>
  <si>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</si>
  <si>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</si>
  <si>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</si>
  <si>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</si>
  <si>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</si>
  <si>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</si>
  <si>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</si>
  <si>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</si>
  <si>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</si>
  <si>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</si>
  <si>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</si>
  <si>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</si>
  <si>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</si>
  <si>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</si>
  <si>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</si>
  <si>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</si>
  <si>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</si>
  <si>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</si>
  <si>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</si>
  <si>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</si>
  <si>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</si>
  <si>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</si>
  <si>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</si>
  <si>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</si>
  <si>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</si>
  <si>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</si>
  <si>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</si>
  <si>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</si>
  <si>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</si>
  <si>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</si>
  <si>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</si>
  <si>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</si>
  <si>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</si>
  <si>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</si>
  <si>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</si>
  <si>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</si>
  <si>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</si>
  <si>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</si>
  <si>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</si>
  <si>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</si>
  <si>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</si>
  <si>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</si>
  <si>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</si>
  <si>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</si>
  <si>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</si>
  <si>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</si>
  <si>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</si>
  <si>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</si>
  <si>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</si>
  <si>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</si>
  <si>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</si>
  <si>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</si>
  <si>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</si>
  <si>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</si>
  <si>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</si>
  <si>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</si>
  <si>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</si>
  <si>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</si>
  <si>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</si>
  <si>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</si>
  <si>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</si>
  <si>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</si>
  <si>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</si>
  <si>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</si>
  <si>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</si>
  <si>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</si>
  <si>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</si>
  <si>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</si>
  <si>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</si>
  <si>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</si>
  <si>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</si>
  <si>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</si>
  <si>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</si>
  <si>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</si>
  <si>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</si>
  <si>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</si>
  <si>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</si>
  <si>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</si>
  <si>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</si>
  <si>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</si>
  <si>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</si>
  <si>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</si>
  <si>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</si>
  <si>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</si>
  <si>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</si>
  <si>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</si>
  <si>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</si>
  <si>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</si>
  <si>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</si>
  <si>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</si>
  <si>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</si>
  <si>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</si>
  <si>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</si>
  <si>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</si>
  <si>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</si>
  <si>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</si>
  <si>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</si>
  <si>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</si>
  <si>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</si>
  <si>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</si>
  <si>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</si>
  <si>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</si>
  <si>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</si>
  <si>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</si>
  <si>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</si>
  <si>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</si>
  <si>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</si>
  <si>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</si>
  <si>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</si>
  <si>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</si>
  <si>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</si>
  <si>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</si>
  <si>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</si>
  <si>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</si>
  <si>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</si>
  <si>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</si>
  <si>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</si>
  <si>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</si>
  <si>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</si>
  <si>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</si>
  <si>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</si>
  <si>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</si>
  <si>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</si>
  <si>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</si>
  <si>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</si>
  <si>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</si>
  <si>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</si>
  <si>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</si>
  <si>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</si>
  <si>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</si>
  <si>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</si>
  <si>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</si>
  <si>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</si>
  <si>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</si>
  <si>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</si>
  <si>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</si>
  <si>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</si>
  <si>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</si>
  <si>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</si>
  <si>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</si>
  <si>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</si>
  <si>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</si>
  <si>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</si>
  <si>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</si>
  <si>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</si>
  <si>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</si>
  <si>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</si>
  <si>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</si>
  <si>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</si>
  <si>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</si>
  <si>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</si>
  <si>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</si>
  <si>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</si>
  <si>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</si>
  <si>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</si>
  <si>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</si>
  <si>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</si>
  <si>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</si>
  <si>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</si>
  <si>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</si>
  <si>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</si>
  <si>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</si>
  <si>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</si>
  <si>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</si>
  <si>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</si>
  <si>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</si>
  <si>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</si>
  <si>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</si>
  <si>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</si>
  <si>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</si>
  <si>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</si>
  <si>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</si>
  <si>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</si>
  <si>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</si>
  <si>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</si>
  <si>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</si>
  <si>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</si>
  <si>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</si>
  <si>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</si>
  <si>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</si>
  <si>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</si>
  <si>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</si>
  <si>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</si>
  <si>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</si>
  <si>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</si>
  <si>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</si>
  <si>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</si>
  <si>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</si>
  <si>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</si>
  <si>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</si>
  <si>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</si>
  <si>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</si>
  <si>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</si>
  <si>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</si>
  <si>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</si>
  <si>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</si>
  <si>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</si>
  <si>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</si>
  <si>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</si>
  <si>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</si>
  <si>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</si>
  <si>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</si>
  <si>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</si>
  <si>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</si>
  <si>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</si>
  <si>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</si>
  <si>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</si>
  <si>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</si>
  <si>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</si>
  <si>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</si>
  <si>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</si>
  <si>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</si>
  <si>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</si>
  <si>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</si>
  <si>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</si>
  <si>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</si>
  <si>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</si>
  <si>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</si>
  <si>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</si>
  <si>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</si>
  <si>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</si>
  <si>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</si>
  <si>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</si>
  <si>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</si>
  <si>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</si>
  <si>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</si>
  <si>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</si>
  <si>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</si>
  <si>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</si>
  <si>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</si>
  <si>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</si>
  <si>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</si>
  <si>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</si>
  <si>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</si>
  <si>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</si>
  <si>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</si>
  <si>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</si>
  <si>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</si>
  <si>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</si>
  <si>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</si>
  <si>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</si>
  <si>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</si>
  <si>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</si>
  <si>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</si>
  <si>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</si>
  <si>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</si>
  <si>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</si>
  <si>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</si>
  <si>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</si>
  <si>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</si>
  <si>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</si>
  <si>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</si>
  <si>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</si>
  <si>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</si>
  <si>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</si>
  <si>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</si>
  <si>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</si>
  <si>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</si>
  <si>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</si>
  <si>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</si>
  <si>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</si>
  <si>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</si>
  <si>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</si>
  <si>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</si>
  <si>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</si>
  <si>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</si>
  <si>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</si>
  <si>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</si>
  <si>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</si>
  <si>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</si>
  <si>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</si>
  <si>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</si>
  <si>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</si>
  <si>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</si>
  <si>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</si>
  <si>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</si>
  <si>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</si>
  <si>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</si>
  <si>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</si>
  <si>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</si>
  <si>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</si>
  <si>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</si>
  <si>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</si>
  <si>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</si>
  <si>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</si>
  <si>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</si>
  <si>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</si>
  <si>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</si>
  <si>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</si>
  <si>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</si>
  <si>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</si>
  <si>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</si>
  <si>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</si>
  <si>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</si>
  <si>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</si>
  <si>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</si>
  <si>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</si>
  <si>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</si>
  <si>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</si>
  <si>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</si>
  <si>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</si>
  <si>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</si>
  <si>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</si>
  <si>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</si>
  <si>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</si>
  <si>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</si>
  <si>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</si>
  <si>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</si>
  <si>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</si>
  <si>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</si>
  <si>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</si>
  <si>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</si>
  <si>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</si>
  <si>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</si>
  <si>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</si>
  <si>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</si>
  <si>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</si>
  <si>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</si>
  <si>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</si>
  <si>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</si>
  <si>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</si>
  <si>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</si>
  <si>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</si>
  <si>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</si>
  <si>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</si>
  <si>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</si>
  <si>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</si>
  <si>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</si>
  <si>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</si>
  <si>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</si>
  <si>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</si>
  <si>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</si>
  <si>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</si>
  <si>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</si>
  <si>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</si>
  <si>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</si>
  <si>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</si>
  <si>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</si>
  <si>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</si>
  <si>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</si>
  <si>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</si>
  <si>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</si>
  <si>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</si>
  <si>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</si>
  <si>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</si>
  <si>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</si>
  <si>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</si>
  <si>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</si>
  <si>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</si>
  <si>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</si>
  <si>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</si>
  <si>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</si>
  <si>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</si>
  <si>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</si>
  <si>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</si>
  <si>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</si>
  <si>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</si>
  <si>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</si>
  <si>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</si>
  <si>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</si>
  <si>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</si>
  <si>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</si>
  <si>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</si>
  <si>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</si>
  <si>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</si>
  <si>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</si>
  <si>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</si>
  <si>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</si>
  <si>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</si>
  <si>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</si>
  <si>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</si>
  <si>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</si>
  <si>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</si>
  <si>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</si>
  <si>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</si>
  <si>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</si>
  <si>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</si>
  <si>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</si>
  <si>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</si>
  <si>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</si>
  <si>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</si>
  <si>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</si>
  <si>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</si>
  <si>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</si>
  <si>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</si>
  <si>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</si>
  <si>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</si>
  <si>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</si>
  <si>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</si>
  <si>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</si>
  <si>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</si>
  <si>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</si>
  <si>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</si>
  <si>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</si>
  <si>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</si>
  <si>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</si>
  <si>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</si>
  <si>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</si>
  <si>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</si>
  <si>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</si>
  <si>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</si>
  <si>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</si>
  <si>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</si>
  <si>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</si>
  <si>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</si>
  <si>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</si>
  <si>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</si>
  <si>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</si>
  <si>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</si>
  <si>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</si>
  <si>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</si>
  <si>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</si>
  <si>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</si>
  <si>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</si>
  <si>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</si>
  <si>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</si>
  <si>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</si>
  <si>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</si>
  <si>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</si>
  <si>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</si>
  <si>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</si>
  <si>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</si>
  <si>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</si>
  <si>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</si>
  <si>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</si>
  <si>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</si>
  <si>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</si>
  <si>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</si>
  <si>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</si>
  <si>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</si>
  <si>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</si>
  <si>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</si>
  <si>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</si>
  <si>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</si>
  <si>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</si>
  <si>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</si>
  <si>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</si>
  <si>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</si>
  <si>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</si>
  <si>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</si>
  <si>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</si>
  <si>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</si>
  <si>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</si>
  <si>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</si>
  <si>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</si>
  <si>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</si>
  <si>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</si>
  <si>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</si>
  <si>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</si>
  <si>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</si>
  <si>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</si>
  <si>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</si>
  <si>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</si>
  <si>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</si>
  <si>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</si>
  <si>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</si>
  <si>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</si>
  <si>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</si>
  <si>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</si>
  <si>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</si>
  <si>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</si>
  <si>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</si>
  <si>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</si>
  <si>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</si>
  <si>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</si>
  <si>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</si>
  <si>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</si>
  <si>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</si>
  <si>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</si>
  <si>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</si>
  <si>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</si>
  <si>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</si>
  <si>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</si>
  <si>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</si>
  <si>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</si>
  <si>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</si>
  <si>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</si>
  <si>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</si>
  <si>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</si>
  <si>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</si>
  <si>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</si>
  <si>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</si>
  <si>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</si>
  <si>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</si>
  <si>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</si>
  <si>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</si>
  <si>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</si>
  <si>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</si>
  <si>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</si>
  <si>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</si>
  <si>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</si>
  <si>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</si>
  <si>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</si>
  <si>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</si>
  <si>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</si>
  <si>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</si>
  <si>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</si>
  <si>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</si>
  <si>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</si>
  <si>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</si>
  <si>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</si>
  <si>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</si>
  <si>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</si>
  <si>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</si>
  <si>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</si>
  <si>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</si>
  <si>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</si>
  <si>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</si>
  <si>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</si>
  <si>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</si>
  <si>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</si>
  <si>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</si>
  <si>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</si>
  <si>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</si>
  <si>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</si>
  <si>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</si>
  <si>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</si>
  <si>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</si>
  <si>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</si>
  <si>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</si>
  <si>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</si>
  <si>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</si>
  <si>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</si>
  <si>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</si>
  <si>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</si>
  <si>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</si>
  <si>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</si>
  <si>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</si>
  <si>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</si>
  <si>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</si>
  <si>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</si>
  <si>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</si>
  <si>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</si>
  <si>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</si>
  <si>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</si>
  <si>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</si>
  <si>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</si>
  <si>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</si>
  <si>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</si>
  <si>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</si>
  <si>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</si>
  <si>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</si>
  <si>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</si>
  <si>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</si>
  <si>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</si>
  <si>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</si>
  <si>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</si>
  <si>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</si>
  <si>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</si>
  <si>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</si>
  <si>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</si>
  <si>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</si>
  <si>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</si>
  <si>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</si>
  <si>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</si>
  <si>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</si>
  <si>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</si>
  <si>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</si>
  <si>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</si>
  <si>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</si>
  <si>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</si>
  <si>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</si>
  <si>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</si>
  <si>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</si>
  <si>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</si>
  <si>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</si>
  <si>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</si>
  <si>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</si>
  <si>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</si>
  <si>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</si>
  <si>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</si>
  <si>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</si>
  <si>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</si>
  <si>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</si>
  <si>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</si>
  <si>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</si>
  <si>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</si>
  <si>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</si>
  <si>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</si>
  <si>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</si>
  <si>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</si>
  <si>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</si>
  <si>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</si>
  <si>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</si>
  <si>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</si>
  <si>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</si>
  <si>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</si>
  <si>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</si>
  <si>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</si>
  <si>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</si>
  <si>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</si>
  <si>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</si>
  <si>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</si>
  <si>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</si>
  <si>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</si>
  <si>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</si>
  <si>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</si>
  <si>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</si>
  <si>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</si>
  <si>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</si>
  <si>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</si>
  <si>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</si>
  <si>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</si>
  <si>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</si>
  <si>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</si>
  <si>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</si>
  <si>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</si>
  <si>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</si>
  <si>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</si>
  <si>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</si>
  <si>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</si>
  <si>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</si>
  <si>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</si>
  <si>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</si>
  <si>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</si>
  <si>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</si>
  <si>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</si>
  <si>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</si>
  <si>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</si>
  <si>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</si>
  <si>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</si>
  <si>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</si>
  <si>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</si>
  <si>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</si>
  <si>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</si>
  <si>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</si>
  <si>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</si>
  <si>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</si>
  <si>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</si>
  <si>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</si>
  <si>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</si>
  <si>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</si>
  <si>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</si>
  <si>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</si>
  <si>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</si>
  <si>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</si>
  <si>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</si>
  <si>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</si>
  <si>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</si>
  <si>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</si>
  <si>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</si>
  <si>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</si>
  <si>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</si>
  <si>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</si>
  <si>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</si>
  <si>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</si>
  <si>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</si>
  <si>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</si>
  <si>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</si>
  <si>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</si>
  <si>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</si>
  <si>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</si>
  <si>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</si>
  <si>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</si>
  <si>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</si>
  <si>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</si>
  <si>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</si>
  <si>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</si>
  <si>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</si>
  <si>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</si>
  <si>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</si>
  <si>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</si>
  <si>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</si>
  <si>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</si>
  <si>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</si>
  <si>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</si>
  <si>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</si>
  <si>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</si>
  <si>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</si>
  <si>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</si>
  <si>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</si>
  <si>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</si>
  <si>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</si>
  <si>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</si>
  <si>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</si>
  <si>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</si>
  <si>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</si>
  <si>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</si>
  <si>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</si>
  <si>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</si>
  <si>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</si>
  <si>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</si>
  <si>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</si>
  <si>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</si>
  <si>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</si>
  <si>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</si>
  <si>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</si>
  <si>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</si>
  <si>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</si>
  <si>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</si>
  <si>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</si>
  <si>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</si>
  <si>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</si>
  <si>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</si>
  <si>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</si>
  <si>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</si>
  <si>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</si>
  <si>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</si>
  <si>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</si>
  <si>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</si>
  <si>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</si>
  <si>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</si>
  <si>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</si>
  <si>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</si>
  <si>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</si>
  <si>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</si>
  <si>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</si>
  <si>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</si>
  <si>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</si>
  <si>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</si>
  <si>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</si>
  <si>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</si>
  <si>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</si>
  <si>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</si>
  <si>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</si>
  <si>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</si>
  <si>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</si>
  <si>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</si>
  <si>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</si>
  <si>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</si>
  <si>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</si>
  <si>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</si>
  <si>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</si>
  <si>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</si>
  <si>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</si>
  <si>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</si>
  <si>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</si>
  <si>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</si>
  <si>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</si>
  <si>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</si>
  <si>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</si>
  <si>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</si>
  <si>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</si>
  <si>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</si>
  <si>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</si>
  <si>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</si>
  <si>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</si>
  <si>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</si>
  <si>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</si>
  <si>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</si>
  <si>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</si>
  <si>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</si>
  <si>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</si>
  <si>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</si>
  <si>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</si>
  <si>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</si>
  <si>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</si>
  <si>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</si>
  <si>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</si>
  <si>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</si>
  <si>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</si>
  <si>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</si>
  <si>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</si>
  <si>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</si>
  <si>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</si>
  <si>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</si>
  <si>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</si>
  <si>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</si>
  <si>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</si>
  <si>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</si>
  <si>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</si>
  <si>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</si>
  <si>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</si>
  <si>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</si>
  <si>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</si>
  <si>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</si>
  <si>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</si>
  <si>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</si>
  <si>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</si>
  <si>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</si>
  <si>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</si>
  <si>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</si>
  <si>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</si>
  <si>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</si>
  <si>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</si>
  <si>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</si>
  <si>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</si>
  <si>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</si>
  <si>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</si>
  <si>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</si>
  <si>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</si>
  <si>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</si>
  <si>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</si>
  <si>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</si>
  <si>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</si>
  <si>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</si>
  <si>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</si>
  <si>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</si>
  <si>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</si>
  <si>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</si>
  <si>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</si>
  <si>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</si>
  <si>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</si>
  <si>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</si>
  <si>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</si>
  <si>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</si>
  <si>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</si>
  <si>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</si>
  <si>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</si>
  <si>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</si>
  <si>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</si>
  <si>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</si>
  <si>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</si>
  <si>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</si>
  <si>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</si>
  <si>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</si>
  <si>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</si>
  <si>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</si>
  <si>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</si>
  <si>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</si>
  <si>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</si>
  <si>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</si>
  <si>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</si>
  <si>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</si>
  <si>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</si>
  <si>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</si>
  <si>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</si>
  <si>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</si>
  <si>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</si>
  <si>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</si>
  <si>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</si>
  <si>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</si>
  <si>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</si>
  <si>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</si>
  <si>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</si>
  <si>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</si>
  <si>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</si>
  <si>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</si>
  <si>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</si>
  <si>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</si>
  <si>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</si>
  <si>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</si>
  <si>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</si>
  <si>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</si>
  <si>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</si>
  <si>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</si>
  <si>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</si>
  <si>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</si>
  <si>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</si>
  <si>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</si>
  <si>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</si>
  <si>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</si>
  <si>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</si>
  <si>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</si>
  <si>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</si>
  <si>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</si>
  <si>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</si>
  <si>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</si>
  <si>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</si>
  <si>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</si>
  <si>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</si>
  <si>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</si>
  <si>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</si>
  <si>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</si>
  <si>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</si>
  <si>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</si>
  <si>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</si>
  <si>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</si>
  <si>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</si>
  <si>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</si>
  <si>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</si>
  <si>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</si>
  <si>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</si>
  <si>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</si>
  <si>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</si>
  <si>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</si>
  <si>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</si>
  <si>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</si>
  <si>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</si>
  <si>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</si>
  <si>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</si>
  <si>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</si>
  <si>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</si>
  <si>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</si>
  <si>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</si>
  <si>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</si>
  <si>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</si>
  <si>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</si>
  <si>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</si>
  <si>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</si>
  <si>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</si>
  <si>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</si>
  <si>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</si>
  <si>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</si>
  <si>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</si>
  <si>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</si>
  <si>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</si>
  <si>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</si>
  <si>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</si>
  <si>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</si>
  <si>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</si>
  <si>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</si>
  <si>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</si>
  <si>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</si>
  <si>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</si>
  <si>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</si>
  <si>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</si>
  <si>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</si>
  <si>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</si>
  <si>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</si>
  <si>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</si>
  <si>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</si>
  <si>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</si>
  <si>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</si>
  <si>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</si>
  <si>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</si>
  <si>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</si>
  <si>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</si>
  <si>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</si>
  <si>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</si>
  <si>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</si>
  <si>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</si>
  <si>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</si>
  <si>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</si>
  <si>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</si>
  <si>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</si>
  <si>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</si>
  <si>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</si>
  <si>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</si>
  <si>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</si>
  <si>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</si>
  <si>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</si>
  <si>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</si>
  <si>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</si>
  <si>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</si>
  <si>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</si>
  <si>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</si>
  <si>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</si>
  <si>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</si>
  <si>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</si>
  <si>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</si>
  <si>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</si>
  <si>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</si>
  <si>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</si>
  <si>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</si>
  <si>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</si>
  <si>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</si>
  <si>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</si>
  <si>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</si>
  <si>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</si>
  <si>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</si>
  <si>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</si>
  <si>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</si>
  <si>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</si>
  <si>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</si>
  <si>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</si>
  <si>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</si>
  <si>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</si>
  <si>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</si>
  <si>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</si>
  <si>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</si>
  <si>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</si>
  <si>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</si>
  <si>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</si>
  <si>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</si>
  <si>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</si>
  <si>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</si>
  <si>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</si>
  <si>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</si>
  <si>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</si>
  <si>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</si>
  <si>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</si>
  <si>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</si>
  <si>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</si>
  <si>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</si>
  <si>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</si>
  <si>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</si>
  <si>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</si>
  <si>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</si>
  <si>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</si>
  <si>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</si>
  <si>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</si>
  <si>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</si>
  <si>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</si>
  <si>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</si>
  <si>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</si>
  <si>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</si>
  <si>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</si>
  <si>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</si>
  <si>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</si>
  <si>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</si>
  <si>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</si>
  <si>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</si>
  <si>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</si>
  <si>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</si>
  <si>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</si>
  <si>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</si>
  <si>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</si>
  <si>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</si>
  <si>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</si>
  <si>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</si>
  <si>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</si>
  <si>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</si>
  <si>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</si>
  <si>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</si>
  <si>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</si>
  <si>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</si>
  <si>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</si>
  <si>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</si>
  <si>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</si>
  <si>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</si>
  <si>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</si>
  <si>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</si>
  <si>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</si>
  <si>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</si>
  <si>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</si>
  <si>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</si>
  <si>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</si>
  <si>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</si>
  <si>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</si>
  <si>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</si>
  <si>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</si>
  <si>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</si>
  <si>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</si>
  <si>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</si>
  <si>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</si>
  <si>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</si>
  <si>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</si>
  <si>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</si>
  <si>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</si>
  <si>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</si>
  <si>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</si>
  <si>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</si>
  <si>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</si>
  <si>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</si>
  <si>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</si>
  <si>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</si>
  <si>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</si>
  <si>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</si>
  <si>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</si>
  <si>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</si>
  <si>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</si>
  <si>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</si>
  <si>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</si>
  <si>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</si>
  <si>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</si>
  <si>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</si>
  <si>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</si>
  <si>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</si>
  <si>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</si>
  <si>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</si>
  <si>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</si>
  <si>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</si>
  <si>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</si>
  <si>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</si>
  <si>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</si>
  <si>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</si>
  <si>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</si>
  <si>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</si>
  <si>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</si>
  <si>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</si>
  <si>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</si>
  <si>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</si>
  <si>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</si>
  <si>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</si>
  <si>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</si>
  <si>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</si>
  <si>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</si>
  <si>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</si>
  <si>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</si>
  <si>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</si>
  <si>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</si>
  <si>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</si>
  <si>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</si>
  <si>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</si>
  <si>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</si>
  <si>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</si>
  <si>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</si>
  <si>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</si>
  <si>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</si>
  <si>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</si>
  <si>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</si>
  <si>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</si>
  <si>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</si>
  <si>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</si>
  <si>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</si>
  <si>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</si>
  <si>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</si>
  <si>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</si>
  <si>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</si>
  <si>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</si>
  <si>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</si>
  <si>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</si>
  <si>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</si>
  <si>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</si>
  <si>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</si>
  <si>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</si>
  <si>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</si>
  <si>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</si>
  <si>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</si>
  <si>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</si>
  <si>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</si>
  <si>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</si>
  <si>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</si>
  <si>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</si>
  <si>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</si>
  <si>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</si>
  <si>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</si>
  <si>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</si>
  <si>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</si>
  <si>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</si>
  <si>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</si>
  <si>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</si>
  <si>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</si>
  <si>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</si>
  <si>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</si>
  <si>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</si>
  <si>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</si>
  <si>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</si>
  <si>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</si>
  <si>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</si>
  <si>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</si>
  <si>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</si>
  <si>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</si>
  <si>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</si>
  <si>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</si>
  <si>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</si>
  <si>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</si>
  <si>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</si>
  <si>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</si>
  <si>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</si>
  <si>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</si>
  <si>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</si>
  <si>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</si>
  <si>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</si>
  <si>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</si>
  <si>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</si>
  <si>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</si>
  <si>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</si>
  <si>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</si>
  <si>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</si>
  <si>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</si>
  <si>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</si>
  <si>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</si>
  <si>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</si>
  <si>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</si>
  <si>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</si>
  <si>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</si>
  <si>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</si>
  <si>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</si>
  <si>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</si>
  <si>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</si>
  <si>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</si>
  <si>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</si>
  <si>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</si>
  <si>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</si>
  <si>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</si>
  <si>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</si>
  <si>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</si>
  <si>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</si>
  <si>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</si>
  <si>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</si>
  <si>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</si>
  <si>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</si>
  <si>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</si>
  <si>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</si>
  <si>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</si>
  <si>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</si>
  <si>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</si>
  <si>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</si>
  <si>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</si>
  <si>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</si>
  <si>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</si>
  <si>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</si>
  <si>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</si>
  <si>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</si>
  <si>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</si>
  <si>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</si>
  <si>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</si>
  <si>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</si>
  <si>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</si>
  <si>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</si>
  <si>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</si>
  <si>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</si>
  <si>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</si>
  <si>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</si>
  <si>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</si>
  <si>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</si>
  <si>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</si>
  <si>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</si>
  <si>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</si>
  <si>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</si>
  <si>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</si>
  <si>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</si>
  <si>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</si>
  <si>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</si>
  <si>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</si>
  <si>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</si>
  <si>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</si>
  <si>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</si>
  <si>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</si>
  <si>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</si>
  <si>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</si>
  <si>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</si>
  <si>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</si>
  <si>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</si>
  <si>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</si>
  <si>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</si>
  <si>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</si>
  <si>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</si>
  <si>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</si>
  <si>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</si>
  <si>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</si>
  <si>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</si>
  <si>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</si>
  <si>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</si>
  <si>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</si>
  <si>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</si>
  <si>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</si>
  <si>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</si>
  <si>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</si>
  <si>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</si>
  <si>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</si>
  <si>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</si>
  <si>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</si>
  <si>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</si>
  <si>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</si>
  <si>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</si>
  <si>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</si>
  <si>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</si>
  <si>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</si>
  <si>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</si>
  <si>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</si>
  <si>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</si>
  <si>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</si>
  <si>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</si>
  <si>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</si>
  <si>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</si>
  <si>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</si>
  <si>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</si>
  <si>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</si>
  <si>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</si>
  <si>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</si>
  <si>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</si>
  <si>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</si>
  <si>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</si>
  <si>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</si>
  <si>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</si>
  <si>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</si>
  <si>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</si>
  <si>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</si>
  <si>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</si>
  <si>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</si>
  <si>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</si>
  <si>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</si>
  <si>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</si>
  <si>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</si>
  <si>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</si>
  <si>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</si>
  <si>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</si>
  <si>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</si>
  <si>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</si>
  <si>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</si>
  <si>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</si>
  <si>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</si>
  <si>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</si>
  <si>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</si>
  <si>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</si>
  <si>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</si>
  <si>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</si>
  <si>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</si>
  <si>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</si>
  <si>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</si>
  <si>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</si>
  <si>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</si>
  <si>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</si>
  <si>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</si>
  <si>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</si>
  <si>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</si>
  <si>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</si>
  <si>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</si>
  <si>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</si>
  <si>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</si>
  <si>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</si>
  <si>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</si>
  <si>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</si>
  <si>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</si>
  <si>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</si>
  <si>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</si>
  <si>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</si>
  <si>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</si>
  <si>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</si>
  <si>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</si>
  <si>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</si>
  <si>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</si>
  <si>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</si>
  <si>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</si>
  <si>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</si>
  <si>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</si>
  <si>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</si>
  <si>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</si>
  <si>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</si>
  <si>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</si>
  <si>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</si>
  <si>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</si>
  <si>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</si>
  <si>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</si>
  <si>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</si>
  <si>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</si>
  <si>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</si>
  <si>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</si>
  <si>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</si>
  <si>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</si>
  <si>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</si>
  <si>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</si>
  <si>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</si>
  <si>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</si>
  <si>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</si>
  <si>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</si>
  <si>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</si>
  <si>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</si>
  <si>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</si>
  <si>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</si>
  <si>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</si>
  <si>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</si>
  <si>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</si>
  <si>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</si>
  <si>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</si>
  <si>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</si>
  <si>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</si>
  <si>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</si>
  <si>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</si>
  <si>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</si>
  <si>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</si>
  <si>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</si>
  <si>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</si>
  <si>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</si>
  <si>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</si>
  <si>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</si>
  <si>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</si>
  <si>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</si>
  <si>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</si>
  <si>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</si>
  <si>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</si>
  <si>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</si>
  <si>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</si>
  <si>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</si>
  <si>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</si>
  <si>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</si>
  <si>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</si>
  <si>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</si>
  <si>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</si>
  <si>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</si>
  <si>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</si>
  <si>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</si>
  <si>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</si>
  <si>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</si>
  <si>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</si>
  <si>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</si>
  <si>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</si>
  <si>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</si>
  <si>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</si>
  <si>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</si>
  <si>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</si>
  <si>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</si>
  <si>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</si>
  <si>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</si>
  <si>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</si>
  <si>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</si>
  <si>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</si>
  <si>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</si>
  <si>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</si>
  <si>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</si>
  <si>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</si>
  <si>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</si>
  <si>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</si>
  <si>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</si>
  <si>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</si>
  <si>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</si>
  <si>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</si>
  <si>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</si>
  <si>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</si>
  <si>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</si>
  <si>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</si>
  <si>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</si>
  <si>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</si>
  <si>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</si>
  <si>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</si>
  <si>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</si>
  <si>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</si>
  <si>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</si>
  <si>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</si>
  <si>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</si>
  <si>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</si>
  <si>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</si>
  <si>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</si>
  <si>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</si>
  <si>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</si>
  <si>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</si>
  <si>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</si>
  <si>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</si>
  <si>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</si>
  <si>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</si>
  <si>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</si>
  <si>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</si>
  <si>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</si>
  <si>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</si>
  <si>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</si>
  <si>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</si>
  <si>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</si>
  <si>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</si>
  <si>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</si>
  <si>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</si>
  <si>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</si>
  <si>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</si>
  <si>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</si>
  <si>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</si>
  <si>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</si>
  <si>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</si>
  <si>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</si>
  <si>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</si>
  <si>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</si>
  <si>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</si>
  <si>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</si>
  <si>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</si>
  <si>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</si>
  <si>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</si>
  <si>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</si>
  <si>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</si>
  <si>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</si>
  <si>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</si>
  <si>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</si>
  <si>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</si>
  <si>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</si>
  <si>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</si>
  <si>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</si>
  <si>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</si>
  <si>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</si>
  <si>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</si>
  <si>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</si>
  <si>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</si>
  <si>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</si>
  <si>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</si>
  <si>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</si>
  <si>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</si>
  <si>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</si>
  <si>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</si>
  <si>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</si>
  <si>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</si>
  <si>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</si>
  <si>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</si>
  <si>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</si>
  <si>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</si>
  <si>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</si>
  <si>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</si>
  <si>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</si>
  <si>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</si>
  <si>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</si>
  <si>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</si>
  <si>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</si>
  <si>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</si>
  <si>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</si>
  <si>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</si>
  <si>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</si>
  <si>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</si>
  <si>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</si>
  <si>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</si>
  <si>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</si>
  <si>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</si>
  <si>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</si>
  <si>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</si>
  <si>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</si>
  <si>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</si>
  <si>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</si>
  <si>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</si>
  <si>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</si>
  <si>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</si>
  <si>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</si>
  <si>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</si>
  <si>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</si>
  <si>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</si>
  <si>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</si>
  <si>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</si>
  <si>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</si>
  <si>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</si>
  <si>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</si>
  <si>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</si>
  <si>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</si>
  <si>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</si>
  <si>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</si>
  <si>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</si>
  <si>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</si>
  <si>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</si>
  <si>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</si>
  <si>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</si>
  <si>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</si>
  <si>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</si>
  <si>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</si>
  <si>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</si>
  <si>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</si>
  <si>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</si>
  <si>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</si>
  <si>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</si>
  <si>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</si>
  <si>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</si>
  <si>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</si>
  <si>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</si>
  <si>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</si>
  <si>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</si>
  <si>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</si>
  <si>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</si>
  <si>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</si>
  <si>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</si>
  <si>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</si>
  <si>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</si>
  <si>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</si>
  <si>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</si>
  <si>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</si>
  <si>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</si>
  <si>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</si>
  <si>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</si>
  <si>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</si>
  <si>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</si>
  <si>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</si>
  <si>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</si>
  <si>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</si>
  <si>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</si>
  <si>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</si>
  <si>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</si>
  <si>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</si>
  <si>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</si>
  <si>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</si>
  <si>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</si>
  <si>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</si>
  <si>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</si>
  <si>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</si>
  <si>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</si>
  <si>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</si>
  <si>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</si>
  <si>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</si>
  <si>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</si>
  <si>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</si>
  <si>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</si>
  <si>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</si>
  <si>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</si>
  <si>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</si>
  <si>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</si>
  <si>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</si>
  <si>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</si>
  <si>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</si>
  <si>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</si>
  <si>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</si>
  <si>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</si>
  <si>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</si>
  <si>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</si>
  <si>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</si>
  <si>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</si>
  <si>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</si>
  <si>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</si>
  <si>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</si>
  <si>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</si>
  <si>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</si>
  <si>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</si>
  <si>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</si>
  <si>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</si>
  <si>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</si>
  <si>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</si>
  <si>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</si>
  <si>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</si>
  <si>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</si>
  <si>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</si>
  <si>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</si>
  <si>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</si>
  <si>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</si>
  <si>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</si>
  <si>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</si>
  <si>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</si>
  <si>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</si>
  <si>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</si>
  <si>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</si>
  <si>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</si>
  <si>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</si>
  <si>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</si>
  <si>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</si>
  <si>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</si>
  <si>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</si>
  <si>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</si>
  <si>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</si>
  <si>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</si>
  <si>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</si>
  <si>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</si>
  <si>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</si>
  <si>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</si>
  <si>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</si>
  <si>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</si>
  <si>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</si>
  <si>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</si>
  <si>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</si>
  <si>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</si>
  <si>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</si>
  <si>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</si>
  <si>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</si>
  <si>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</si>
  <si>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</si>
  <si>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</si>
  <si>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</si>
  <si>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</si>
  <si>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</si>
  <si>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</si>
  <si>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</si>
  <si>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</si>
  <si>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</si>
  <si>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</si>
  <si>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</si>
  <si>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</si>
  <si>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</si>
  <si>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</si>
  <si>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</si>
  <si>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</si>
  <si>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</si>
  <si>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</si>
  <si>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</si>
  <si>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</si>
  <si>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</si>
  <si>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</si>
  <si>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</si>
  <si>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</si>
  <si>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</si>
  <si>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</si>
  <si>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</si>
  <si>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</si>
  <si>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</si>
  <si>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</si>
  <si>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</si>
  <si>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</si>
  <si>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</si>
  <si>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</si>
  <si>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</si>
  <si>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</si>
  <si>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</si>
  <si>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</si>
  <si>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</si>
  <si>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</si>
  <si>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</si>
  <si>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</si>
  <si>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</si>
  <si>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</si>
  <si>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</si>
  <si>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</si>
  <si>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</si>
  <si>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</si>
  <si>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</si>
  <si>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</si>
  <si>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</si>
  <si>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</si>
  <si>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</si>
  <si>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</si>
  <si>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</si>
  <si>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</si>
  <si>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</si>
  <si>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</si>
  <si>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</si>
  <si>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</si>
  <si>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</si>
  <si>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</si>
  <si>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</si>
  <si>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</si>
  <si>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</si>
  <si>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</si>
  <si>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</si>
  <si>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</si>
  <si>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</si>
  <si>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</si>
  <si>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</si>
  <si>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</si>
  <si>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</si>
  <si>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</si>
  <si>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</si>
  <si>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</si>
  <si>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</si>
  <si>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</si>
  <si>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</si>
  <si>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</si>
  <si>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</si>
  <si>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</si>
  <si>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</si>
  <si>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</si>
  <si>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</si>
  <si>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</si>
  <si>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</si>
  <si>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</si>
  <si>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</si>
  <si>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</si>
  <si>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</si>
  <si>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</si>
  <si>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</si>
  <si>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</si>
  <si>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</si>
  <si>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</si>
  <si>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</si>
  <si>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</si>
  <si>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</si>
  <si>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</si>
  <si>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</si>
  <si>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</si>
  <si>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</si>
  <si>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</si>
  <si>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</si>
  <si>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</si>
  <si>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</si>
  <si>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</si>
  <si>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</si>
  <si>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</si>
  <si>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</si>
  <si>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</si>
  <si>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</si>
  <si>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</si>
  <si>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</si>
  <si>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</si>
  <si>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</si>
  <si>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</si>
  <si>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</si>
  <si>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</si>
  <si>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</si>
  <si>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</si>
  <si>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</si>
  <si>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</si>
  <si>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</si>
  <si>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</si>
  <si>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</si>
  <si>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</si>
  <si>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</si>
  <si>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</si>
  <si>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</si>
  <si>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</si>
  <si>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</si>
  <si>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</si>
  <si>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</si>
  <si>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</si>
  <si>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</si>
  <si>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</si>
  <si>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</si>
  <si>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</si>
  <si>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</si>
  <si>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</si>
  <si>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</si>
  <si>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</si>
  <si>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</si>
  <si>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</si>
  <si>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</si>
  <si>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</si>
  <si>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</si>
  <si>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</si>
  <si>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</si>
  <si>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</si>
  <si>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</si>
  <si>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</si>
  <si>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</si>
  <si>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</si>
  <si>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</si>
  <si>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</si>
  <si>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</si>
  <si>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</si>
  <si>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</si>
  <si>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</si>
  <si>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</si>
  <si>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</si>
  <si>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</si>
  <si>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</si>
  <si>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</si>
  <si>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</si>
  <si>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</si>
  <si>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</si>
  <si>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</si>
  <si>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</si>
  <si>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</si>
  <si>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</si>
  <si>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</si>
  <si>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</si>
  <si>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</si>
  <si>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</si>
  <si>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</si>
  <si>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</si>
  <si>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</si>
  <si>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</si>
  <si>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</si>
  <si>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</si>
  <si>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</si>
  <si>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</si>
  <si>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</si>
  <si>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</si>
  <si>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</si>
  <si>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</si>
  <si>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</si>
  <si>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</si>
  <si>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</si>
  <si>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</si>
  <si>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</si>
  <si>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</si>
  <si>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</si>
  <si>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</si>
  <si>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</si>
  <si>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</si>
  <si>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</si>
  <si>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</si>
  <si>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</si>
  <si>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</si>
  <si>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</si>
  <si>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</si>
  <si>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</si>
  <si>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</si>
  <si>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</si>
  <si>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</si>
  <si>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</si>
  <si>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</si>
  <si>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</si>
  <si>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</si>
  <si>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</si>
  <si>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</si>
  <si>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</si>
  <si>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</si>
  <si>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</si>
  <si>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</si>
  <si>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</si>
  <si>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</si>
  <si>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</si>
  <si>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</si>
  <si>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</si>
  <si>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</si>
  <si>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</si>
  <si>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</si>
  <si>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</si>
  <si>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</si>
  <si>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</si>
  <si>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</si>
  <si>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</si>
  <si>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</si>
  <si>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</si>
  <si>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</si>
  <si>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</si>
  <si>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</si>
  <si>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</si>
  <si>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</si>
  <si>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</si>
  <si>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</si>
  <si>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</si>
  <si>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</si>
  <si>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</si>
  <si>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</si>
  <si>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</si>
  <si>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</si>
  <si>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</si>
  <si>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</si>
  <si>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</si>
  <si>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</si>
  <si>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</si>
  <si>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</si>
  <si>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</si>
  <si>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</si>
  <si>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</si>
  <si>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</si>
  <si>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</si>
  <si>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</si>
  <si>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</si>
  <si>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</si>
  <si>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</si>
  <si>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</si>
  <si>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</si>
  <si>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</si>
  <si>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</si>
  <si>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</si>
  <si>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</si>
  <si>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</si>
  <si>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</si>
  <si>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</si>
  <si>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</si>
  <si>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</si>
  <si>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</si>
  <si>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</si>
  <si>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</si>
  <si>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</si>
  <si>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</si>
  <si>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</si>
  <si>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</si>
  <si>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</si>
  <si>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</si>
  <si>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</si>
  <si>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</si>
  <si>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</si>
  <si>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</si>
  <si>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</si>
  <si>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</si>
  <si>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</si>
  <si>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</si>
  <si>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</si>
  <si>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</si>
  <si>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</si>
  <si>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</si>
  <si>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</si>
  <si>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</si>
  <si>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</si>
  <si>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</si>
  <si>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</si>
  <si>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</si>
  <si>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</si>
  <si>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</si>
  <si>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</si>
  <si>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</si>
  <si>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</si>
  <si>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</si>
  <si>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</si>
  <si>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</si>
  <si>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</si>
  <si>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</si>
  <si>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</si>
  <si>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</si>
  <si>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</si>
  <si>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</si>
  <si>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</si>
  <si>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</si>
  <si>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</si>
  <si>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</si>
  <si>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</si>
  <si>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</si>
  <si>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</si>
  <si>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</si>
  <si>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</si>
  <si>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</si>
  <si>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</si>
  <si>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</si>
  <si>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</si>
  <si>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</si>
  <si>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</si>
  <si>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</si>
  <si>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</si>
  <si>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</si>
  <si>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</si>
  <si>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</si>
  <si>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</si>
  <si>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</si>
  <si>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</si>
  <si>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</si>
  <si>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</si>
  <si>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</si>
  <si>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</si>
  <si>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</si>
  <si>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</si>
  <si>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</si>
  <si>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</si>
  <si>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</si>
  <si>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</si>
  <si>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</si>
  <si>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</si>
  <si>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</si>
  <si>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</si>
  <si>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</si>
  <si>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</si>
  <si>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</si>
  <si>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</si>
  <si>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</si>
  <si>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</si>
  <si>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</si>
  <si>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</si>
  <si>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</si>
  <si>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</si>
  <si>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</si>
  <si>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</si>
  <si>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</si>
  <si>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</si>
  <si>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</si>
  <si>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</si>
  <si>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</si>
  <si>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</si>
  <si>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</si>
  <si>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</si>
  <si>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</si>
  <si>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</si>
  <si>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</si>
  <si>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</si>
  <si>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</si>
  <si>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</si>
  <si>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</si>
  <si>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</si>
  <si>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</si>
  <si>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</si>
  <si>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</si>
  <si>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</si>
  <si>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</si>
  <si>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</si>
  <si>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</si>
  <si>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</si>
  <si>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</si>
  <si>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</si>
  <si>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</si>
  <si>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</si>
  <si>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</si>
  <si>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</si>
  <si>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</si>
  <si>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</si>
  <si>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</si>
  <si>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</si>
  <si>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</si>
  <si>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</si>
  <si>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</si>
  <si>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</si>
  <si>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</si>
  <si>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</si>
  <si>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</si>
  <si>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</si>
  <si>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</si>
  <si>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</si>
  <si>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</si>
  <si>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</si>
  <si>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</si>
  <si>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</si>
  <si>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</si>
  <si>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</si>
  <si>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</si>
  <si>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</si>
  <si>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</si>
  <si>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</si>
  <si>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</si>
  <si>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</si>
  <si>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</si>
  <si>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</si>
  <si>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</si>
  <si>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</si>
  <si>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</si>
  <si>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</si>
  <si>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</si>
  <si>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</si>
  <si>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</si>
  <si>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</si>
  <si>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</si>
  <si>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</si>
  <si>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</si>
  <si>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</si>
  <si>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</si>
  <si>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</si>
  <si>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</si>
  <si>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</si>
  <si>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</si>
  <si>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</si>
  <si>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</si>
  <si>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</si>
  <si>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</si>
  <si>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</si>
  <si>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</si>
  <si>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</si>
  <si>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</si>
  <si>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</si>
  <si>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</si>
  <si>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</si>
  <si>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</si>
  <si>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</si>
  <si>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</si>
  <si>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</si>
  <si>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</si>
  <si>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</si>
  <si>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</si>
  <si>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</si>
  <si>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</si>
  <si>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</si>
  <si>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</si>
  <si>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</si>
  <si>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</si>
  <si>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</si>
  <si>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</si>
  <si>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</si>
  <si>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</si>
  <si>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</si>
  <si>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</si>
  <si>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</si>
  <si>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</si>
  <si>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</si>
  <si>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</si>
  <si>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</si>
  <si>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</si>
  <si>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</si>
  <si>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</si>
  <si>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</si>
  <si>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</si>
  <si>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</si>
  <si>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</si>
  <si>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</si>
  <si>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</si>
  <si>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</si>
  <si>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</si>
  <si>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</si>
  <si>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</si>
  <si>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</si>
  <si>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</si>
  <si>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</si>
  <si>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</si>
  <si>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</si>
  <si>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</si>
  <si>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</si>
  <si>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</si>
  <si>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</si>
  <si>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</si>
  <si>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</si>
  <si>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</si>
  <si>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</si>
  <si>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</si>
  <si>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</si>
  <si>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</si>
  <si>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</si>
  <si>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</si>
  <si>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</si>
  <si>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</si>
  <si>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</si>
  <si>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</si>
  <si>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</si>
  <si>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</si>
  <si>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</si>
  <si>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</si>
  <si>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</si>
  <si>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</si>
  <si>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</si>
  <si>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</si>
  <si>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</si>
  <si>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</si>
  <si>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</si>
  <si>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</si>
  <si>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</si>
  <si>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</si>
  <si>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</si>
  <si>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</si>
  <si>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</si>
  <si>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</si>
  <si>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</si>
  <si>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</si>
  <si>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</si>
  <si>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</si>
  <si>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</si>
  <si>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</si>
  <si>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</si>
  <si>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</si>
  <si>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</si>
  <si>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</si>
  <si>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</si>
  <si>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</si>
  <si>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</si>
  <si>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</si>
  <si>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</si>
  <si>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</si>
  <si>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</si>
  <si>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</si>
  <si>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</si>
  <si>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</si>
  <si>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</si>
  <si>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</si>
  <si>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</si>
  <si>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</si>
  <si>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</si>
  <si>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</si>
  <si>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</si>
  <si>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</si>
  <si>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</si>
  <si>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</si>
  <si>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</si>
  <si>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</si>
  <si>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</si>
  <si>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</si>
  <si>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</si>
  <si>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</si>
  <si>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</si>
  <si>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</si>
  <si>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</si>
  <si>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</si>
  <si>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</si>
  <si>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</si>
  <si>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</si>
  <si>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</si>
  <si>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</si>
  <si>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</si>
  <si>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</si>
  <si>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</si>
  <si>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</si>
  <si>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</si>
  <si>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</si>
  <si>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</si>
  <si>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</si>
  <si>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</si>
  <si>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</si>
  <si>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</si>
  <si>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</si>
  <si>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</si>
  <si>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</si>
  <si>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</si>
  <si>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</si>
  <si>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</si>
  <si>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</si>
  <si>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</si>
  <si>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</si>
  <si>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</si>
  <si>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</si>
  <si>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</si>
  <si>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</si>
  <si>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</si>
  <si>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</si>
  <si>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</si>
  <si>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</si>
  <si>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</si>
  <si>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</si>
  <si>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</si>
  <si>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</si>
  <si>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</si>
  <si>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</si>
  <si>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</si>
  <si>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</si>
  <si>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</si>
  <si>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</si>
  <si>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</si>
  <si>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</si>
  <si>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</si>
  <si>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</si>
  <si>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</si>
  <si>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</si>
  <si>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</si>
  <si>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</si>
  <si>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</si>
  <si>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</si>
  <si>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</si>
  <si>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</si>
  <si>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</si>
  <si>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</si>
  <si>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</si>
  <si>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</si>
  <si>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</si>
  <si>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</si>
  <si>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</si>
  <si>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</si>
  <si>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</si>
  <si>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</si>
  <si>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</si>
  <si>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</si>
  <si>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</si>
  <si>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</si>
  <si>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</si>
  <si>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</si>
  <si>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</si>
  <si>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</si>
  <si>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</si>
  <si>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</si>
  <si>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</si>
  <si>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</si>
  <si>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</si>
  <si>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</si>
  <si>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</si>
  <si>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</si>
  <si>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</si>
  <si>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</si>
  <si>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</si>
  <si>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</si>
  <si>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</si>
  <si>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</si>
  <si>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</si>
  <si>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</si>
  <si>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</si>
  <si>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</si>
  <si>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</si>
  <si>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</si>
  <si>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</si>
  <si>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</si>
  <si>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</si>
  <si>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</si>
  <si>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</si>
  <si>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</si>
  <si>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</si>
  <si>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</si>
  <si>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</si>
  <si>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</si>
  <si>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</si>
  <si>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</si>
  <si>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</si>
  <si>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</si>
  <si>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</si>
  <si>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</si>
  <si>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</si>
  <si>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</si>
  <si>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</si>
  <si>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</si>
  <si>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</si>
  <si>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</si>
  <si>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</si>
  <si>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</si>
  <si>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</si>
  <si>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</si>
  <si>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</si>
  <si>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</si>
  <si>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</si>
  <si>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</si>
  <si>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</si>
  <si>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</si>
  <si>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</si>
  <si>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</si>
  <si>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</si>
  <si>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</si>
  <si>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</si>
  <si>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</si>
  <si>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</si>
  <si>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</si>
  <si>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</si>
  <si>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</si>
  <si>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</si>
  <si>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</si>
  <si>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</si>
  <si>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</si>
  <si>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</si>
  <si>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</si>
  <si>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</si>
  <si>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</si>
  <si>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</si>
  <si>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</si>
  <si>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</si>
  <si>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</si>
  <si>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</si>
  <si>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</si>
  <si>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</si>
  <si>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</si>
  <si>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</si>
  <si>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</si>
  <si>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</si>
  <si>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</si>
  <si>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</si>
  <si>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</si>
  <si>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</si>
  <si>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</si>
  <si>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</si>
  <si>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</si>
  <si>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</si>
  <si>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</si>
  <si>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</si>
  <si>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</si>
  <si>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</si>
  <si>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</si>
  <si>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</si>
  <si>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</si>
  <si>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</si>
  <si>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</si>
  <si>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</si>
  <si>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</si>
  <si>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</si>
  <si>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</si>
  <si>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</si>
  <si>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</si>
  <si>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</si>
  <si>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</si>
  <si>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</si>
  <si>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</si>
  <si>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</si>
  <si>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</si>
  <si>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</si>
  <si>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</si>
  <si>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</si>
  <si>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</si>
  <si>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</si>
  <si>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</si>
  <si>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</si>
  <si>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</si>
  <si>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</si>
  <si>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</si>
  <si>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</si>
  <si>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</si>
  <si>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</si>
  <si>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</si>
  <si>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</si>
  <si>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</si>
  <si>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</si>
  <si>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</si>
  <si>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</si>
  <si>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</si>
  <si>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</si>
  <si>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</si>
  <si>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</si>
  <si>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</si>
  <si>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</si>
  <si>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</si>
  <si>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</si>
  <si>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</si>
  <si>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</si>
  <si>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</si>
  <si>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</si>
  <si>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</si>
  <si>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</si>
  <si>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</si>
  <si>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</si>
  <si>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</si>
  <si>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</si>
  <si>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</si>
  <si>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</si>
  <si>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</si>
  <si>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</si>
  <si>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</si>
  <si>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</si>
  <si>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</si>
  <si>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</si>
  <si>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</si>
  <si>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</si>
  <si>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</si>
  <si>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</si>
  <si>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</si>
  <si>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</si>
  <si>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</si>
  <si>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</si>
  <si>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</si>
  <si>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</si>
  <si>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</si>
  <si>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</si>
  <si>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</si>
  <si>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</si>
  <si>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</si>
  <si>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</si>
  <si>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</si>
  <si>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</si>
  <si>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</si>
  <si>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</si>
  <si>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</si>
  <si>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</si>
  <si>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</si>
  <si>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</si>
  <si>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</si>
  <si>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</si>
  <si>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</si>
  <si>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</si>
  <si>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</si>
  <si>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</si>
  <si>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</si>
  <si>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</si>
  <si>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</si>
  <si>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</si>
  <si>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</si>
  <si>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</si>
  <si>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</si>
  <si>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</si>
  <si>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</si>
  <si>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</si>
  <si>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</si>
  <si>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</si>
  <si>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</si>
  <si>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</si>
  <si>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</si>
  <si>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</si>
  <si>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</si>
  <si>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</si>
  <si>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</si>
  <si>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</si>
  <si>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</si>
  <si>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</si>
  <si>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</si>
  <si>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</si>
  <si>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</si>
  <si>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</si>
  <si>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</si>
  <si>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</si>
  <si>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</si>
  <si>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</si>
  <si>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</si>
  <si>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</si>
  <si>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</si>
  <si>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</si>
  <si>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</si>
  <si>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</si>
  <si>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</si>
  <si>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</si>
  <si>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</si>
  <si>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</si>
  <si>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</si>
  <si>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</si>
  <si>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</si>
  <si>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</si>
  <si>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</si>
  <si>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</si>
  <si>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</si>
  <si>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</si>
  <si>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</si>
  <si>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</si>
  <si>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</si>
  <si>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</si>
  <si>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</si>
  <si>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</si>
  <si>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</si>
  <si>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</si>
  <si>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</si>
  <si>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</si>
  <si>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</si>
  <si>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</si>
  <si>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</si>
  <si>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</si>
  <si>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</si>
  <si>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</si>
  <si>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</si>
  <si>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</si>
  <si>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</si>
  <si>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</si>
  <si>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</si>
  <si>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</si>
  <si>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</si>
  <si>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</si>
  <si>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</si>
  <si>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</si>
  <si>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</si>
  <si>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</si>
  <si>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</si>
  <si>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</si>
  <si>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</si>
  <si>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</si>
  <si>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</si>
  <si>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</si>
  <si>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</si>
  <si>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</si>
  <si>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</si>
  <si>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</si>
  <si>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</si>
  <si>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</si>
  <si>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</si>
  <si>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</si>
  <si>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</si>
  <si>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</si>
  <si>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</si>
  <si>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</si>
  <si>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</si>
  <si>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</si>
  <si>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</si>
  <si>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</si>
  <si>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</si>
  <si>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</si>
  <si>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</si>
  <si>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</si>
  <si>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</si>
  <si>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</si>
  <si>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</si>
  <si>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</si>
  <si>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</si>
  <si>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</si>
  <si>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</si>
  <si>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</si>
  <si>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</si>
  <si>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</si>
  <si>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</si>
  <si>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</si>
  <si>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</si>
  <si>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</si>
  <si>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</si>
  <si>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</si>
  <si>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</si>
  <si>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</si>
  <si>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</si>
  <si>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</si>
  <si>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</si>
  <si>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</si>
  <si>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</si>
  <si>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</si>
  <si>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</si>
  <si>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</si>
  <si>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</si>
  <si>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</si>
  <si>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</si>
  <si>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</si>
  <si>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</si>
  <si>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</si>
  <si>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</si>
  <si>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</si>
  <si>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</si>
  <si>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</si>
  <si>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</si>
  <si>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</si>
  <si>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</si>
  <si>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</si>
  <si>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</si>
  <si>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</si>
  <si>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</si>
  <si>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</si>
  <si>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</si>
  <si>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</si>
  <si>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</si>
  <si>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</si>
  <si>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</si>
  <si>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</si>
  <si>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</si>
  <si>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</si>
  <si>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</si>
  <si>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</si>
  <si>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</si>
  <si>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</si>
  <si>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</si>
  <si>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</si>
  <si>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</si>
  <si>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</si>
  <si>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</si>
  <si>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</si>
  <si>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</si>
  <si>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</si>
  <si>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</si>
  <si>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</si>
  <si>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</si>
  <si>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</si>
  <si>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</si>
  <si>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</si>
  <si>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</si>
  <si>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</si>
  <si>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</si>
  <si>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</si>
  <si>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</si>
  <si>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</si>
  <si>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</si>
  <si>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</si>
  <si>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</si>
  <si>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</si>
  <si>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</si>
  <si>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</si>
  <si>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</si>
  <si>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</si>
  <si>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</si>
  <si>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</si>
  <si>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</si>
  <si>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</si>
  <si>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</si>
  <si>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</si>
  <si>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</si>
  <si>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</si>
  <si>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</si>
  <si>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</si>
  <si>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</si>
  <si>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</si>
  <si>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</si>
  <si>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</si>
  <si>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</si>
  <si>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</si>
  <si>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</si>
  <si>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</si>
  <si>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</si>
  <si>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</si>
  <si>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</si>
  <si>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</si>
  <si>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</si>
  <si>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</si>
  <si>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</si>
  <si>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</si>
  <si>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</si>
  <si>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</si>
  <si>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</si>
  <si>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</si>
  <si>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</si>
  <si>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</si>
  <si>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</si>
  <si>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</si>
  <si>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</si>
  <si>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</si>
  <si>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</si>
  <si>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</si>
  <si>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</si>
  <si>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</si>
  <si>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</si>
  <si>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</si>
  <si>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</si>
  <si>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</si>
  <si>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</si>
  <si>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</si>
  <si>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</si>
  <si>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</si>
  <si>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</si>
  <si>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</si>
  <si>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</si>
  <si>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</si>
  <si>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</si>
  <si>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</si>
  <si>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</si>
  <si>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</si>
  <si>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</si>
  <si>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</si>
  <si>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</si>
  <si>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</si>
  <si>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</si>
  <si>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</si>
  <si>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</si>
  <si>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</si>
  <si>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</si>
  <si>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</si>
  <si>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</si>
  <si>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</si>
  <si>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</si>
  <si>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</si>
  <si>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</si>
  <si>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</si>
  <si>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</si>
  <si>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</si>
  <si>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</si>
  <si>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</si>
  <si>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</si>
  <si>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</si>
  <si>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</si>
  <si>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</si>
  <si>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</si>
  <si>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</si>
  <si>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</si>
  <si>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</si>
  <si>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</si>
  <si>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</si>
  <si>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</si>
  <si>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</si>
  <si>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</si>
  <si>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</si>
  <si>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</si>
  <si>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</si>
  <si>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</si>
  <si>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</si>
  <si>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</si>
  <si>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</si>
  <si>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</si>
  <si>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</si>
  <si>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</si>
  <si>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</si>
  <si>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</si>
  <si>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</si>
  <si>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</si>
  <si>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</si>
  <si>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</si>
  <si>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</si>
  <si>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</si>
  <si>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</si>
  <si>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</si>
  <si>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</si>
  <si>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</si>
  <si>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</si>
  <si>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</si>
  <si>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</si>
  <si>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</si>
  <si>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</si>
  <si>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</si>
  <si>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</si>
  <si>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</si>
  <si>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</si>
  <si>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</si>
  <si>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</si>
  <si>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</si>
  <si>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</si>
  <si>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</si>
  <si>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</si>
  <si>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</si>
  <si>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</si>
  <si>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</si>
  <si>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</si>
  <si>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</si>
  <si>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</si>
  <si>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</si>
  <si>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</si>
  <si>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</si>
  <si>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</si>
  <si>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</si>
  <si>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</si>
  <si>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</si>
  <si>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</si>
  <si>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</si>
  <si>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</si>
  <si>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</si>
  <si>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</si>
  <si>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</si>
  <si>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</si>
  <si>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</si>
  <si>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</si>
  <si>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</si>
  <si>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</si>
  <si>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</si>
  <si>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</si>
  <si>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</si>
  <si>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</si>
  <si>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</si>
  <si>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</si>
  <si>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</si>
  <si>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</si>
  <si>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</si>
  <si>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</si>
  <si>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</si>
  <si>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</si>
  <si>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</si>
  <si>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</si>
  <si>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</si>
  <si>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</si>
  <si>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</si>
  <si>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</si>
  <si>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</si>
  <si>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</si>
  <si>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</si>
  <si>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</si>
  <si>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</si>
  <si>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</si>
  <si>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</si>
  <si>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</si>
  <si>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</si>
  <si>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</si>
  <si>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</si>
  <si>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</si>
  <si>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</si>
  <si>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</si>
  <si>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</si>
  <si>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</si>
  <si>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</si>
  <si>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</si>
  <si>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</si>
  <si>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</si>
  <si>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</si>
  <si>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</si>
  <si>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</si>
  <si>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</si>
  <si>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</si>
  <si>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</si>
  <si>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</si>
  <si>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</si>
  <si>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</si>
  <si>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</si>
  <si>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</si>
  <si>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</si>
  <si>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</si>
  <si>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</si>
  <si>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</si>
  <si>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</si>
  <si>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</si>
  <si>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</si>
  <si>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</si>
  <si>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</si>
  <si>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</si>
  <si>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</si>
  <si>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</si>
  <si>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</si>
  <si>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</si>
  <si>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</si>
  <si>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</si>
  <si>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</si>
  <si>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</si>
  <si>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</si>
  <si>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</si>
  <si>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</si>
  <si>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</si>
  <si>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</si>
  <si>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</si>
  <si>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</si>
  <si>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</si>
  <si>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</si>
  <si>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</si>
  <si>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</si>
  <si>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</si>
  <si>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</si>
  <si>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</si>
  <si>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</si>
  <si>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</si>
  <si>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</si>
  <si>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</si>
  <si>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</si>
  <si>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</si>
  <si>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</si>
  <si>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</si>
  <si>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</si>
  <si>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</si>
  <si>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</si>
  <si>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</si>
  <si>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</si>
  <si>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</si>
  <si>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</si>
  <si>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</si>
  <si>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</si>
  <si>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</si>
  <si>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</si>
  <si>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</si>
  <si>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</si>
  <si>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</si>
  <si>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</si>
  <si>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</si>
  <si>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</si>
  <si>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</si>
  <si>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</si>
  <si>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</si>
  <si>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</si>
  <si>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</si>
  <si>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</si>
  <si>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</si>
  <si>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</si>
  <si>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</si>
  <si>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</si>
  <si>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</si>
  <si>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</si>
  <si>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</si>
  <si>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</si>
  <si>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</si>
  <si>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</si>
  <si>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</si>
  <si>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</si>
  <si>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</si>
  <si>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</si>
  <si>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</si>
  <si>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</si>
  <si>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</si>
  <si>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</si>
  <si>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</si>
  <si>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</si>
  <si>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</si>
  <si>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</si>
  <si>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</si>
  <si>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</si>
  <si>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</si>
  <si>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</si>
  <si>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</si>
  <si>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</si>
  <si>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</si>
  <si>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</si>
  <si>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</si>
  <si>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</si>
  <si>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</si>
  <si>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</si>
  <si>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</si>
  <si>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</si>
  <si>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</si>
  <si>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</si>
  <si>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</si>
  <si>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</si>
  <si>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</si>
  <si>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</si>
  <si>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</si>
  <si>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</si>
  <si>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</si>
  <si>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</si>
  <si>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</si>
  <si>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</si>
  <si>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</si>
  <si>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</si>
  <si>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</si>
  <si>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</si>
  <si>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</si>
  <si>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</si>
  <si>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</si>
  <si>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</si>
  <si>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</si>
  <si>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</si>
  <si>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</si>
  <si>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</si>
  <si>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</si>
  <si>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</si>
  <si>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</si>
  <si>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</si>
  <si>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</si>
  <si>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</si>
  <si>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</si>
  <si>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</si>
  <si>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</si>
  <si>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</si>
  <si>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</si>
  <si>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</si>
  <si>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</si>
  <si>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</si>
  <si>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</si>
  <si>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</si>
  <si>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</si>
  <si>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</si>
  <si>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</si>
  <si>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</si>
  <si>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</si>
  <si>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</si>
  <si>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</si>
  <si>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</si>
  <si>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</si>
  <si>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</si>
  <si>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</si>
  <si>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</si>
  <si>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</si>
  <si>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</si>
  <si>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</si>
  <si>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</si>
  <si>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</si>
  <si>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</si>
  <si>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</si>
  <si>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</si>
  <si>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</si>
  <si>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</si>
  <si>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</si>
  <si>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</si>
  <si>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</si>
  <si>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</si>
  <si>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</si>
  <si>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</si>
  <si>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</si>
  <si>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</si>
  <si>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</si>
  <si>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</si>
  <si>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</si>
  <si>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</si>
  <si>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</si>
  <si>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</si>
  <si>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</si>
  <si>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</si>
  <si>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</si>
  <si>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</si>
  <si>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</si>
  <si>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</si>
  <si>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</si>
  <si>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</si>
  <si>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</si>
  <si>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</si>
  <si>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</si>
  <si>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</si>
  <si>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</si>
  <si>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</si>
  <si>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</si>
  <si>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</si>
  <si>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</si>
  <si>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</si>
  <si>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</si>
  <si>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</si>
  <si>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</si>
  <si>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</si>
  <si>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</si>
  <si>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</si>
  <si>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</si>
  <si>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</si>
  <si>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</si>
  <si>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</si>
  <si>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</si>
  <si>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</si>
  <si>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</si>
  <si>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</si>
  <si>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</si>
  <si>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</si>
  <si>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</si>
  <si>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</si>
  <si>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</si>
  <si>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</si>
  <si>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</si>
  <si>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</si>
  <si>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</si>
  <si>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</si>
  <si>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</si>
  <si>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</si>
  <si>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</si>
  <si>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</si>
  <si>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</si>
  <si>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</si>
  <si>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</si>
  <si>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</si>
  <si>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</si>
  <si>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</si>
  <si>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</si>
  <si>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</si>
  <si>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</si>
  <si>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</si>
  <si>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</si>
  <si>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</si>
  <si>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</si>
  <si>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</si>
  <si>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</si>
  <si>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</si>
  <si>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</si>
  <si>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</si>
  <si>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</si>
  <si>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</si>
  <si>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</si>
  <si>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</si>
  <si>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</si>
  <si>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</si>
  <si>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</si>
  <si>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</si>
  <si>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</si>
  <si>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</si>
  <si>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</si>
  <si>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</si>
  <si>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</si>
  <si>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</si>
  <si>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</si>
  <si>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</si>
  <si>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</si>
  <si>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</si>
  <si>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</si>
  <si>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</si>
  <si>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</si>
  <si>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</si>
  <si>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</si>
  <si>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</si>
  <si>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</si>
  <si>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</si>
  <si>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</si>
  <si>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</si>
  <si>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</si>
  <si>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</si>
  <si>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</si>
  <si>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</si>
  <si>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</si>
  <si>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</si>
  <si>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</si>
  <si>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</si>
  <si>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</si>
  <si>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</si>
  <si>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</si>
  <si>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</si>
  <si>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</si>
  <si>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</si>
  <si>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</si>
  <si>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</si>
  <si>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</si>
  <si>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</si>
  <si>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</si>
  <si>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</si>
  <si>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</si>
  <si>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</si>
  <si>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</si>
  <si>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</si>
  <si>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</si>
  <si>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</si>
  <si>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</si>
  <si>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</si>
  <si>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</si>
  <si>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</si>
  <si>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</si>
  <si>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</si>
  <si>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</si>
  <si>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</si>
  <si>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</si>
  <si>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</si>
  <si>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</si>
  <si>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</si>
  <si>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</si>
  <si>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</si>
  <si>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</si>
  <si>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</si>
  <si>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</si>
  <si>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</si>
  <si>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</si>
  <si>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</si>
  <si>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</si>
  <si>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</si>
  <si>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</si>
  <si>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</si>
  <si>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</si>
  <si>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</si>
  <si>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</si>
  <si>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</si>
  <si>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</si>
  <si>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</si>
  <si>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</si>
  <si>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</si>
  <si>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</si>
  <si>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</si>
  <si>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</si>
  <si>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</si>
  <si>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</si>
  <si>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</si>
  <si>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</si>
  <si>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</si>
  <si>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</si>
  <si>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</si>
  <si>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</si>
  <si>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</si>
  <si>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</si>
  <si>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</si>
  <si>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</si>
  <si>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</si>
  <si>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</si>
  <si>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</si>
  <si>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</si>
  <si>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</si>
  <si>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</si>
  <si>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</si>
  <si>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</si>
  <si>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</si>
  <si>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</si>
  <si>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</si>
  <si>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</si>
  <si>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</si>
  <si>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</si>
  <si>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</si>
  <si>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</si>
  <si>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</si>
  <si>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</si>
  <si>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</si>
  <si>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</si>
  <si>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</si>
  <si>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</si>
  <si>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</si>
  <si>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</si>
  <si>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</si>
  <si>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</si>
  <si>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</si>
  <si>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</si>
  <si>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</si>
  <si>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</si>
  <si>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</si>
  <si>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</si>
  <si>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</si>
  <si>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</si>
  <si>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</si>
  <si>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</si>
  <si>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</si>
  <si>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</si>
  <si>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</si>
  <si>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</si>
  <si>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</si>
  <si>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</si>
  <si>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</si>
  <si>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</si>
  <si>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</si>
  <si>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</si>
  <si>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</si>
  <si>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</si>
  <si>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</si>
  <si>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</si>
  <si>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</si>
  <si>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</si>
  <si>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</si>
  <si>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</si>
  <si>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</si>
  <si>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</si>
  <si>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</si>
  <si>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</si>
  <si>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</si>
  <si>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</si>
  <si>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</si>
  <si>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</si>
  <si>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</si>
  <si>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</si>
  <si>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</si>
  <si>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</si>
  <si>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</si>
  <si>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</si>
  <si>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</si>
  <si>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</si>
  <si>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</si>
  <si>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</si>
  <si>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</si>
  <si>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</si>
  <si>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</si>
  <si>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</si>
  <si>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</si>
  <si>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</si>
  <si>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</si>
  <si>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</si>
  <si>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</si>
  <si>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</si>
  <si>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</si>
  <si>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</si>
  <si>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</si>
  <si>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</si>
  <si>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</si>
  <si>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</si>
  <si>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</si>
  <si>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</si>
  <si>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</si>
  <si>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</si>
  <si>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</si>
  <si>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</si>
  <si>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</si>
  <si>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</si>
  <si>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</si>
  <si>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</si>
  <si>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</si>
  <si>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</si>
  <si>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</si>
  <si>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</si>
  <si>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</si>
  <si>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</si>
  <si>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</si>
  <si>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</si>
  <si>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</si>
  <si>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</si>
  <si>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</si>
  <si>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</si>
  <si>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</si>
  <si>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</si>
  <si>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</si>
  <si>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</si>
  <si>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</si>
  <si>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</si>
  <si>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</si>
  <si>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</si>
  <si>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</si>
  <si>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</si>
  <si>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</si>
  <si>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</si>
  <si>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</si>
  <si>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</si>
  <si>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</si>
  <si>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</si>
  <si>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</si>
  <si>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</si>
  <si>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</si>
  <si>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</si>
  <si>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</si>
  <si>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</si>
  <si>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</si>
  <si>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</si>
  <si>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</si>
  <si>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</si>
  <si>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</si>
  <si>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</si>
  <si>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</si>
  <si>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</si>
  <si>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</si>
  <si>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</si>
  <si>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</si>
  <si>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</si>
  <si>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</si>
  <si>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</si>
  <si>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</si>
  <si>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</si>
  <si>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</si>
  <si>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</si>
  <si>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</si>
  <si>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</si>
  <si>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</si>
  <si>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</si>
  <si>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</si>
  <si>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</si>
  <si>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</si>
  <si>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</si>
  <si>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</si>
  <si>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</si>
  <si>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</si>
  <si>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</si>
  <si>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</si>
  <si>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</si>
  <si>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</si>
  <si>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</si>
  <si>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</si>
  <si>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</si>
  <si>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</si>
  <si>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</si>
  <si>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</si>
  <si>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</si>
  <si>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</si>
  <si>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</si>
  <si>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</si>
  <si>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</si>
  <si>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</si>
  <si>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</si>
  <si>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</si>
  <si>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</si>
  <si>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</si>
  <si>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</si>
  <si>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</si>
  <si>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</si>
  <si>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</si>
  <si>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</si>
  <si>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</si>
  <si>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</si>
  <si>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</si>
  <si>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</si>
  <si>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</si>
  <si>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</si>
  <si>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</si>
  <si>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</si>
  <si>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</si>
  <si>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</si>
  <si>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</si>
  <si>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</si>
  <si>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</si>
  <si>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</si>
  <si>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</si>
  <si>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</si>
  <si>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</si>
  <si>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</si>
  <si>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</si>
  <si>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</si>
  <si>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</si>
  <si>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</si>
  <si>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</si>
  <si>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</si>
  <si>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</si>
  <si>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</si>
  <si>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</si>
  <si>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</si>
  <si>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</si>
  <si>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</si>
  <si>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</si>
  <si>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</si>
  <si>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</si>
  <si>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</si>
  <si>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</si>
  <si>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</si>
  <si>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</si>
  <si>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</si>
  <si>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</si>
  <si>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</si>
  <si>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</si>
  <si>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</si>
  <si>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</si>
  <si>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</si>
  <si>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</si>
  <si>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</si>
  <si>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</si>
  <si>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</si>
  <si>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</si>
  <si>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</si>
  <si>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</si>
  <si>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</si>
  <si>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</si>
  <si>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</si>
  <si>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</si>
  <si>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</si>
  <si>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</si>
  <si>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</si>
  <si>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</si>
  <si>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</si>
  <si>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</si>
  <si>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</si>
  <si>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</si>
  <si>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</si>
  <si>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</si>
  <si>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</si>
  <si>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</si>
  <si>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</si>
  <si>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</si>
  <si>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</si>
  <si>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</si>
  <si>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</si>
  <si>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</si>
  <si>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</si>
  <si>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</si>
  <si>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</si>
  <si>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</si>
  <si>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</si>
  <si>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</si>
  <si>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</si>
  <si>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</si>
  <si>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</si>
  <si>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</si>
  <si>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</si>
  <si>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</si>
  <si>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</si>
  <si>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</si>
  <si>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</si>
  <si>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</si>
  <si>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</si>
  <si>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</si>
  <si>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</si>
  <si>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</si>
  <si>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</si>
  <si>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</si>
  <si>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</si>
  <si>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</si>
  <si>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</si>
  <si>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</si>
  <si>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</si>
  <si>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</si>
  <si>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</si>
  <si>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</si>
  <si>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</si>
  <si>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</si>
  <si>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</si>
  <si>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</si>
  <si>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</si>
  <si>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</si>
  <si>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</si>
  <si>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</si>
  <si>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</si>
  <si>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</si>
  <si>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</si>
  <si>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</si>
  <si>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</si>
  <si>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</si>
  <si>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</si>
  <si>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</si>
  <si>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</si>
  <si>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</si>
  <si>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</si>
  <si>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</si>
  <si>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</si>
  <si>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</si>
  <si>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</si>
  <si>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</si>
  <si>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</si>
  <si>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</si>
  <si>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</si>
  <si>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</si>
  <si>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</si>
  <si>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</si>
  <si>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</si>
  <si>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</si>
  <si>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</si>
  <si>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</si>
  <si>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</si>
  <si>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</si>
  <si>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</si>
  <si>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</si>
  <si>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</si>
  <si>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</si>
  <si>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</si>
  <si>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</si>
  <si>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</si>
  <si>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</si>
  <si>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</si>
  <si>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</si>
  <si>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</si>
  <si>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</si>
  <si>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</si>
  <si>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</si>
  <si>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</si>
  <si>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</si>
  <si>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</si>
  <si>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</si>
  <si>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</si>
  <si>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</si>
  <si>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</si>
  <si>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</si>
  <si>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</si>
  <si>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</si>
  <si>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</si>
  <si>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</si>
  <si>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</si>
  <si>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</si>
  <si>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</si>
  <si>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</si>
  <si>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</si>
  <si>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</si>
  <si>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</si>
  <si>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</si>
  <si>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</si>
  <si>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</si>
  <si>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</si>
  <si>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</si>
  <si>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</si>
  <si>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</si>
  <si>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</si>
  <si>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</si>
  <si>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</si>
  <si>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</si>
  <si>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</si>
  <si>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</si>
  <si>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</si>
  <si>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</si>
  <si>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</si>
  <si>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</si>
  <si>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</si>
  <si>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</si>
  <si>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</si>
  <si>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</si>
  <si>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</si>
  <si>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</si>
  <si>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</si>
  <si>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</si>
  <si>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</si>
  <si>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</si>
  <si>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</si>
  <si>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</si>
  <si>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</si>
  <si>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</si>
  <si>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</si>
  <si>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</si>
  <si>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</si>
  <si>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</si>
  <si>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</si>
  <si>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</si>
  <si>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</si>
  <si>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</si>
  <si>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</si>
  <si>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</si>
  <si>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</si>
  <si>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</si>
  <si>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</si>
  <si>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</si>
  <si>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</si>
  <si>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</si>
  <si>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</si>
  <si>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</si>
  <si>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</si>
  <si>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</si>
  <si>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</si>
  <si>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</si>
  <si>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</si>
  <si>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</si>
  <si>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</si>
  <si>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</si>
  <si>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</si>
  <si>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</si>
  <si>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</si>
  <si>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</si>
  <si>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</si>
  <si>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</si>
  <si>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</si>
  <si>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</si>
  <si>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</si>
  <si>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</si>
  <si>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</si>
  <si>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</si>
  <si>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</si>
  <si>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</si>
  <si>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</si>
  <si>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</si>
  <si>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</si>
  <si>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</si>
  <si>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</si>
  <si>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</si>
  <si>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</si>
  <si>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</si>
  <si>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</si>
  <si>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</si>
  <si>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</si>
  <si>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</si>
  <si>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</si>
  <si>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</si>
  <si>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</si>
  <si>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</si>
  <si>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</si>
  <si>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</si>
  <si>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</si>
  <si>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</si>
  <si>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</si>
  <si>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</si>
  <si>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</si>
  <si>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</si>
  <si>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</si>
  <si>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</si>
  <si>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</si>
  <si>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</si>
  <si>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</si>
  <si>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</si>
  <si>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</si>
  <si>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</si>
  <si>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</si>
  <si>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</si>
  <si>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</si>
  <si>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</si>
  <si>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</si>
  <si>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</si>
  <si>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</si>
  <si>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</si>
  <si>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</si>
  <si>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</si>
  <si>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</si>
  <si>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</si>
  <si>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</si>
  <si>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</si>
  <si>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</si>
  <si>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</si>
  <si>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</si>
  <si>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</si>
  <si>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</si>
  <si>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</si>
  <si>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</si>
  <si>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</si>
  <si>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</si>
  <si>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</si>
  <si>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</si>
  <si>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</si>
  <si>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</si>
  <si>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</si>
  <si>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</si>
  <si>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</si>
  <si>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</si>
  <si>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</si>
  <si>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</si>
  <si>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</si>
  <si>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</si>
  <si>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</si>
  <si>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</si>
  <si>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</si>
  <si>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</si>
  <si>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</si>
  <si>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</si>
  <si>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</si>
  <si>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</si>
  <si>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</si>
  <si>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</si>
  <si>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</si>
  <si>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</si>
  <si>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</si>
  <si>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</si>
  <si>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</si>
  <si>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</si>
  <si>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</si>
  <si>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</si>
  <si>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</si>
  <si>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</si>
  <si>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</si>
  <si>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</si>
  <si>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</si>
  <si>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</si>
  <si>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</si>
  <si>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</si>
  <si>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</si>
  <si>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</si>
  <si>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</si>
  <si>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</si>
  <si>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</si>
  <si>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</si>
  <si>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</si>
  <si>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</si>
  <si>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</si>
  <si>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</si>
  <si>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</si>
  <si>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</si>
  <si>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</si>
  <si>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</si>
  <si>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</si>
  <si>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</si>
  <si>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</si>
  <si>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</si>
  <si>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</si>
  <si>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</si>
  <si>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</si>
  <si>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</si>
  <si>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</si>
  <si>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</si>
  <si>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</si>
  <si>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</si>
  <si>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</si>
  <si>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</si>
  <si>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</si>
  <si>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</si>
  <si>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</si>
  <si>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</si>
  <si>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</si>
  <si>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</si>
  <si>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</si>
  <si>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</si>
  <si>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</si>
  <si>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</si>
  <si>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</si>
  <si>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</si>
  <si>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</si>
  <si>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</si>
  <si>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</si>
  <si>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</si>
  <si>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</si>
  <si>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</si>
  <si>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</si>
  <si>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</si>
  <si>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</si>
  <si>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</si>
  <si>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</si>
  <si>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</si>
  <si>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</si>
  <si>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</si>
  <si>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</si>
  <si>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</si>
  <si>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</si>
  <si>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</si>
  <si>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</si>
  <si>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</si>
  <si>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</si>
  <si>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</si>
  <si>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</si>
  <si>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</si>
  <si>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</si>
  <si>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</si>
  <si>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</si>
  <si>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</si>
  <si>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</si>
  <si>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</si>
  <si>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</si>
  <si>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</si>
  <si>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</si>
  <si>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</si>
  <si>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</si>
  <si>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</si>
  <si>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</si>
  <si>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</si>
  <si>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</si>
  <si>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</si>
  <si>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</si>
  <si>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</si>
  <si>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</si>
  <si>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</si>
  <si>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</si>
  <si>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</si>
  <si>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</si>
  <si>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</si>
  <si>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</si>
  <si>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</si>
  <si>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</si>
  <si>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</si>
  <si>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</si>
  <si>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</si>
  <si>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</si>
  <si>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</si>
  <si>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</si>
  <si>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</si>
  <si>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</si>
  <si>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</si>
  <si>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</si>
  <si>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</si>
  <si>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</si>
  <si>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</si>
  <si>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</si>
  <si>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</si>
  <si>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</si>
  <si>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</si>
  <si>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</si>
  <si>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</si>
  <si>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</si>
  <si>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</si>
  <si>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</si>
  <si>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</si>
  <si>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</si>
  <si>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</si>
  <si>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</si>
  <si>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</si>
  <si>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</si>
  <si>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</si>
  <si>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</si>
  <si>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</si>
  <si>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</si>
  <si>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</si>
  <si>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</si>
  <si>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</si>
  <si>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</si>
  <si>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</si>
  <si>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</si>
  <si>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</si>
  <si>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</si>
  <si>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</si>
  <si>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</si>
  <si>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</si>
  <si>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</si>
  <si>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</si>
  <si>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</si>
  <si>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</si>
  <si>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</si>
  <si>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</si>
  <si>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</si>
  <si>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</si>
  <si>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</si>
  <si>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</si>
  <si>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</si>
  <si>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</si>
  <si>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</si>
  <si>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</si>
  <si>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</si>
  <si>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</si>
  <si>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</si>
  <si>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</si>
  <si>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</si>
  <si>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</si>
  <si>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</si>
  <si>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</si>
  <si>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</si>
  <si>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</si>
  <si>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</si>
  <si>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</si>
  <si>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</si>
  <si>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</si>
  <si>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</si>
  <si>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</si>
  <si>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</si>
  <si>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</si>
  <si>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</si>
  <si>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</si>
  <si>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</si>
  <si>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</si>
  <si>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</si>
  <si>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</si>
  <si>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</si>
  <si>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</si>
  <si>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</si>
  <si>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</si>
  <si>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</si>
  <si>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</si>
  <si>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</si>
  <si>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</si>
  <si>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</si>
  <si>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</si>
  <si>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</si>
  <si>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</si>
  <si>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</si>
  <si>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</si>
  <si>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</si>
  <si>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</si>
  <si>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</si>
  <si>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</si>
  <si>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</si>
  <si>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</si>
  <si>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</si>
  <si>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</si>
  <si>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</si>
  <si>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</si>
  <si>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</si>
  <si>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</si>
  <si>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</si>
  <si>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</si>
  <si>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</si>
  <si>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</si>
  <si>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</si>
  <si>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</si>
  <si>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</si>
  <si>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</si>
  <si>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</si>
  <si>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</si>
  <si>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</si>
  <si>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</si>
  <si>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</si>
  <si>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</si>
  <si>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</si>
  <si>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</si>
  <si>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</si>
  <si>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</si>
  <si>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</si>
  <si>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</si>
  <si>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</si>
  <si>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</si>
  <si>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</si>
  <si>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</si>
  <si>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</si>
  <si>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</si>
  <si>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</si>
  <si>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</si>
  <si>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</si>
  <si>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</si>
  <si>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</si>
  <si>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</si>
  <si>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</si>
  <si>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</si>
  <si>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</si>
  <si>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</si>
  <si>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</si>
  <si>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</si>
  <si>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</si>
  <si>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</si>
  <si>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</si>
  <si>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</si>
  <si>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</si>
  <si>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</si>
  <si>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</si>
  <si>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</si>
  <si>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</si>
  <si>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</si>
  <si>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</si>
  <si>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</si>
  <si>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</si>
  <si>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</si>
  <si>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</si>
  <si>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</si>
  <si>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</si>
  <si>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</si>
  <si>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</si>
  <si>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</si>
  <si>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</si>
  <si>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</si>
  <si>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</si>
  <si>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</si>
  <si>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</si>
  <si>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</si>
  <si>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</si>
  <si>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</si>
  <si>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</si>
  <si>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</si>
  <si>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</si>
  <si>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</si>
  <si>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</si>
  <si>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</si>
  <si>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</si>
  <si>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</si>
  <si>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</si>
  <si>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</si>
  <si>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</si>
  <si>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</si>
  <si>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</si>
  <si>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</si>
  <si>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</si>
  <si>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</si>
  <si>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</si>
  <si>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</si>
  <si>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</si>
  <si>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</si>
  <si>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</si>
  <si>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</si>
  <si>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</si>
  <si>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</si>
  <si>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</si>
  <si>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</si>
  <si>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</si>
  <si>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</si>
  <si>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</si>
  <si>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</si>
  <si>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</si>
  <si>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</si>
  <si>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</si>
  <si>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</si>
  <si>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</si>
  <si>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</si>
  <si>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</si>
  <si>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</si>
  <si>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</si>
  <si>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</si>
  <si>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</si>
  <si>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</si>
  <si>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</si>
  <si>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</si>
  <si>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</si>
  <si>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</si>
  <si>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</si>
  <si>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</si>
  <si>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</si>
  <si>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</si>
  <si>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</si>
  <si>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</si>
  <si>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</si>
  <si>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</si>
  <si>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</si>
  <si>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</si>
  <si>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</si>
  <si>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</si>
  <si>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</si>
  <si>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</si>
  <si>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</si>
  <si>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</si>
  <si>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</si>
  <si>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</si>
  <si>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</si>
  <si>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</si>
  <si>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</si>
  <si>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</si>
  <si>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</si>
  <si>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</si>
  <si>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</si>
  <si>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</si>
  <si>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</si>
  <si>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</si>
  <si>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</si>
  <si>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</si>
  <si>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</si>
  <si>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</si>
  <si>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</si>
  <si>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</si>
  <si>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</si>
  <si>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</si>
  <si>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</si>
  <si>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</si>
  <si>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</si>
  <si>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</si>
  <si>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</si>
  <si>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</si>
  <si>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</si>
  <si>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</si>
  <si>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</si>
  <si>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</si>
  <si>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</si>
  <si>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</si>
  <si>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</si>
  <si>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</si>
  <si>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</si>
  <si>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</si>
  <si>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</si>
  <si>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</si>
  <si>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</si>
  <si>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</si>
  <si>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</si>
  <si>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</si>
  <si>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</si>
  <si>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</si>
  <si>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</si>
  <si>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</si>
  <si>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</si>
  <si>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</si>
  <si>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</si>
  <si>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</si>
  <si>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</si>
  <si>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</si>
  <si>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</si>
  <si>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</si>
  <si>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</si>
  <si>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</si>
  <si>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</si>
  <si>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</si>
  <si>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</si>
  <si>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</si>
  <si>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</si>
  <si>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</si>
  <si>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</si>
  <si>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</si>
  <si>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</si>
  <si>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</si>
  <si>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</si>
  <si>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</si>
  <si>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</si>
  <si>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</si>
  <si>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</si>
  <si>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</si>
  <si>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</si>
  <si>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</si>
  <si>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</si>
  <si>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</si>
  <si>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</si>
  <si>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</si>
  <si>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</si>
  <si>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</si>
  <si>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</si>
  <si>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</si>
  <si>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</si>
  <si>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</si>
  <si>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</si>
  <si>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</si>
  <si>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</si>
  <si>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</si>
  <si>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</si>
  <si>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</si>
  <si>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</si>
  <si>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</si>
  <si>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</si>
  <si>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</si>
  <si>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</si>
  <si>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</si>
  <si>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</si>
  <si>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</si>
  <si>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</si>
  <si>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</si>
  <si>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</si>
  <si>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</si>
  <si>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</si>
  <si>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</si>
  <si>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</si>
  <si>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</si>
  <si>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</si>
  <si>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</si>
  <si>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</si>
  <si>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</si>
  <si>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</si>
  <si>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</si>
  <si>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</si>
  <si>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</si>
  <si>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</si>
  <si>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</si>
  <si>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</si>
  <si>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</si>
  <si>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</si>
  <si>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</si>
  <si>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</si>
  <si>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</si>
  <si>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</si>
  <si>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</si>
  <si>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</si>
  <si>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</si>
  <si>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</si>
  <si>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</si>
  <si>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</si>
  <si>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</si>
  <si>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</si>
  <si>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</si>
  <si>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</si>
  <si>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</si>
  <si>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</si>
  <si>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</si>
  <si>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</si>
  <si>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</si>
  <si>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</si>
  <si>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</si>
  <si>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</si>
  <si>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</si>
  <si>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</si>
  <si>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</si>
  <si>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</si>
  <si>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</si>
  <si>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</si>
  <si>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</si>
  <si>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</si>
  <si>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</si>
  <si>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</si>
  <si>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</si>
  <si>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</si>
  <si>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</si>
  <si>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</si>
  <si>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</si>
  <si>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</si>
  <si>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</si>
  <si>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</si>
  <si>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</si>
  <si>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</si>
  <si>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</si>
  <si>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</si>
  <si>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</si>
  <si>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</si>
  <si>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</si>
  <si>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</si>
  <si>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</si>
  <si>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</si>
  <si>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</si>
  <si>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</si>
  <si>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</si>
  <si>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</si>
  <si>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</si>
  <si>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</si>
  <si>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</si>
  <si>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</si>
  <si>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</si>
  <si>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</si>
  <si>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</si>
  <si>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</si>
  <si>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</si>
  <si>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</si>
  <si>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</si>
  <si>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</si>
  <si>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</si>
  <si>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</si>
  <si>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</si>
  <si>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</si>
  <si>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</si>
  <si>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</si>
  <si>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</si>
  <si>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</si>
  <si>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</si>
  <si>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</si>
  <si>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</si>
  <si>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</si>
  <si>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</si>
  <si>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</si>
  <si>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</si>
  <si>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</si>
  <si>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</si>
  <si>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</si>
  <si>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</si>
  <si>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</si>
  <si>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</si>
  <si>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</si>
  <si>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</si>
  <si>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</si>
  <si>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</si>
  <si>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</si>
  <si>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</si>
  <si>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</si>
  <si>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</si>
  <si>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</si>
  <si>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</si>
  <si>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</si>
  <si>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</si>
  <si>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</si>
  <si>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</si>
  <si>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</si>
  <si>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</si>
  <si>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</si>
  <si>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</si>
  <si>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</si>
  <si>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</si>
  <si>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</si>
  <si>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</si>
  <si>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</si>
  <si>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</si>
  <si>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</si>
  <si>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</si>
  <si>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</si>
  <si>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</si>
  <si>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</si>
  <si>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</si>
  <si>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</si>
  <si>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</si>
  <si>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</si>
  <si>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</si>
  <si>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</si>
  <si>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</si>
  <si>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</si>
  <si>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</si>
  <si>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</si>
  <si>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</si>
  <si>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</si>
  <si>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</si>
  <si>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</si>
  <si>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</si>
  <si>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</si>
  <si>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</si>
  <si>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</si>
  <si>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</si>
  <si>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</si>
  <si>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</si>
  <si>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</si>
  <si>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</si>
  <si>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</si>
  <si>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</si>
  <si>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</si>
  <si>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</si>
  <si>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</si>
  <si>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</si>
  <si>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</si>
  <si>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</si>
  <si>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</si>
  <si>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</si>
  <si>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</si>
  <si>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</si>
  <si>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</si>
  <si>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</si>
  <si>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</si>
  <si>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</si>
  <si>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</si>
  <si>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</si>
  <si>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</si>
  <si>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</si>
  <si>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</si>
  <si>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</si>
  <si>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</si>
  <si>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</si>
  <si>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</si>
  <si>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</si>
  <si>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</si>
  <si>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</si>
  <si>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</si>
  <si>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</si>
  <si>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</si>
  <si>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</si>
  <si>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</si>
  <si>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</si>
  <si>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</si>
  <si>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</si>
  <si>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</si>
  <si>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</si>
  <si>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</si>
  <si>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</si>
  <si>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</si>
  <si>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</si>
  <si>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</si>
  <si>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</si>
  <si>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</si>
  <si>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</si>
  <si>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</si>
  <si>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</si>
  <si>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</si>
  <si>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</si>
  <si>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</si>
  <si>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</si>
  <si>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</si>
  <si>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</si>
  <si>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</si>
  <si>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</si>
  <si>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</si>
  <si>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</si>
  <si>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</si>
  <si>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</si>
  <si>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</si>
  <si>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</si>
  <si>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</si>
  <si>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</si>
  <si>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</si>
  <si>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</si>
  <si>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</si>
  <si>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</si>
  <si>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</si>
  <si>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</si>
  <si>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</si>
  <si>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</si>
  <si>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</si>
  <si>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</si>
  <si>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</si>
  <si>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</si>
  <si>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</si>
  <si>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</si>
  <si>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</si>
  <si>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</si>
  <si>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</si>
  <si>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</si>
  <si>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</si>
  <si>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</si>
  <si>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</si>
  <si>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</si>
  <si>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</si>
  <si>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</si>
  <si>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</si>
  <si>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</si>
  <si>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</si>
  <si>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</si>
  <si>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</si>
  <si>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</si>
  <si>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</si>
  <si>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</si>
  <si>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</si>
  <si>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</si>
  <si>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</si>
  <si>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</si>
  <si>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</si>
  <si>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</si>
  <si>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</si>
  <si>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</si>
  <si>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</si>
  <si>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</si>
  <si>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</si>
  <si>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</si>
  <si>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</si>
  <si>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</si>
  <si>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</si>
  <si>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</si>
  <si>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</si>
  <si>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</si>
  <si>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</si>
  <si>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</si>
  <si>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</si>
  <si>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</si>
  <si>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</si>
  <si>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</si>
  <si>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</si>
  <si>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</si>
  <si>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</si>
  <si>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</si>
  <si>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</si>
  <si>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</si>
  <si>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</si>
  <si>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</si>
  <si>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</si>
  <si>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</si>
  <si>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</si>
  <si>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</si>
  <si>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</si>
  <si>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</si>
  <si>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</si>
  <si>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</si>
  <si>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</si>
  <si>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</si>
  <si>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</si>
  <si>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</si>
  <si>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</si>
  <si>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</si>
  <si>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</si>
  <si>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</si>
  <si>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</si>
  <si>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</si>
  <si>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</si>
  <si>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</si>
  <si>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</si>
  <si>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</si>
  <si>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</si>
  <si>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</si>
  <si>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</si>
  <si>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</si>
  <si>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</si>
  <si>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</si>
  <si>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</si>
  <si>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</si>
  <si>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</si>
  <si>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</si>
  <si>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</si>
  <si>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</si>
  <si>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</si>
  <si>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</si>
  <si>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</si>
  <si>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</si>
  <si>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</si>
  <si>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</si>
  <si>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</si>
  <si>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</si>
  <si>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</si>
  <si>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</si>
  <si>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</si>
  <si>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</si>
  <si>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</si>
  <si>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</si>
  <si>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</si>
  <si>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</si>
  <si>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</si>
  <si>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</si>
  <si>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</si>
  <si>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</si>
  <si>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</si>
  <si>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</si>
  <si>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</si>
  <si>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</si>
  <si>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</si>
  <si>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</si>
  <si>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</si>
  <si>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</si>
  <si>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</si>
  <si>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</si>
  <si>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</si>
  <si>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</si>
  <si>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</si>
  <si>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</si>
  <si>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</si>
  <si>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</si>
  <si>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</si>
  <si>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</si>
  <si>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</si>
  <si>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</si>
  <si>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</si>
  <si>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</si>
  <si>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</si>
  <si>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</si>
  <si>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</si>
  <si>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</si>
  <si>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</si>
  <si>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</si>
  <si>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</si>
  <si>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</si>
  <si>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</si>
  <si>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</si>
  <si>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</si>
  <si>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</si>
  <si>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</si>
  <si>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</si>
  <si>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</si>
  <si>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</si>
  <si>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</si>
  <si>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</si>
  <si>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</si>
  <si>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</si>
  <si>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</si>
  <si>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</si>
  <si>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</si>
  <si>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</si>
  <si>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</si>
  <si>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</si>
  <si>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</si>
  <si>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</si>
  <si>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</si>
  <si>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</si>
  <si>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</si>
  <si>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</si>
  <si>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</si>
  <si>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</si>
  <si>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</si>
  <si>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</si>
  <si>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</si>
  <si>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</si>
  <si>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</si>
  <si>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</si>
  <si>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</si>
  <si>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</si>
  <si>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</si>
  <si>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</si>
  <si>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</si>
  <si>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</si>
  <si>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</si>
  <si>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</si>
  <si>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</si>
  <si>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</si>
  <si>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</si>
  <si>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</si>
  <si>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</si>
  <si>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</si>
  <si>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</si>
  <si>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</si>
  <si>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</si>
  <si>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</si>
  <si>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</si>
  <si>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</si>
  <si>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</si>
  <si>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</si>
  <si>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</si>
  <si>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</si>
  <si>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</si>
  <si>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</si>
  <si>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</si>
  <si>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</si>
  <si>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</si>
  <si>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</si>
  <si>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</si>
  <si>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</si>
  <si>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</si>
  <si>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</si>
  <si>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</si>
  <si>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</si>
  <si>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</si>
  <si>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</si>
  <si>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</si>
  <si>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</si>
  <si>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</si>
  <si>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</si>
  <si>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</si>
  <si>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</si>
  <si>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</si>
  <si>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</si>
  <si>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</si>
  <si>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</si>
  <si>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</si>
  <si>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</si>
  <si>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</si>
  <si>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</si>
  <si>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</si>
  <si>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</si>
  <si>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</si>
  <si>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</si>
  <si>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</si>
  <si>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</si>
  <si>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</si>
  <si>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</si>
  <si>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</si>
  <si>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</si>
  <si>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</si>
  <si>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</si>
  <si>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</si>
  <si>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</si>
  <si>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</si>
  <si>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</si>
  <si>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</si>
  <si>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</si>
  <si>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</si>
  <si>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</si>
  <si>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</si>
  <si>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</si>
  <si>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</si>
  <si>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</si>
  <si>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</si>
  <si>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</si>
  <si>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</si>
  <si>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</si>
  <si>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</si>
  <si>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</si>
  <si>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</si>
  <si>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</si>
  <si>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</si>
  <si>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</si>
  <si>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</si>
  <si>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</si>
  <si>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</si>
  <si>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</si>
  <si>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</si>
  <si>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</si>
  <si>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</si>
  <si>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</si>
  <si>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</si>
  <si>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</si>
  <si>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</si>
  <si>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</si>
  <si>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</si>
  <si>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</si>
  <si>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</si>
  <si>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</si>
  <si>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</si>
  <si>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</si>
  <si>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</si>
  <si>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</si>
  <si>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</si>
  <si>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</si>
  <si>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</si>
  <si>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</si>
  <si>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</si>
  <si>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</si>
  <si>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</si>
  <si>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</si>
  <si>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</si>
  <si>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</si>
  <si>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</si>
  <si>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</si>
  <si>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</si>
  <si>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</si>
  <si>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</si>
  <si>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</si>
  <si>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</si>
  <si>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</si>
  <si>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</si>
  <si>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</si>
  <si>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</si>
  <si>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</si>
  <si>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</si>
  <si>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</si>
  <si>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</si>
  <si>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</si>
  <si>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</si>
  <si>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</si>
  <si>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</si>
  <si>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</si>
  <si>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</si>
  <si>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</si>
  <si>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</si>
  <si>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</si>
  <si>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</si>
  <si>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</si>
  <si>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</si>
  <si>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</si>
  <si>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</si>
  <si>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</si>
  <si>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</si>
  <si>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</si>
  <si>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</si>
  <si>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</si>
  <si>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</si>
  <si>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</si>
  <si>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</si>
  <si>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</si>
  <si>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</si>
  <si>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</si>
  <si>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</si>
  <si>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</si>
  <si>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</si>
  <si>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</si>
  <si>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</si>
  <si>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</si>
  <si>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</si>
  <si>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</si>
  <si>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</si>
  <si>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</si>
  <si>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</si>
  <si>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</si>
  <si>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</si>
  <si>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</si>
  <si>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</si>
  <si>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</si>
  <si>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</si>
  <si>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</si>
  <si>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</si>
  <si>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</si>
  <si>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</si>
  <si>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</si>
  <si>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</si>
  <si>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</si>
  <si>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</si>
  <si>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</si>
  <si>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</si>
  <si>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</si>
  <si>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</si>
  <si>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</si>
  <si>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</si>
  <si>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</si>
  <si>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</si>
  <si>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</si>
  <si>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</si>
  <si>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</si>
  <si>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</si>
  <si>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</si>
  <si>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</si>
  <si>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</si>
  <si>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</si>
  <si>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</si>
  <si>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</si>
  <si>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</si>
  <si>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</si>
  <si>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</si>
  <si>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</si>
  <si>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</si>
  <si>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</si>
  <si>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</si>
  <si>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</si>
  <si>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</si>
  <si>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</si>
  <si>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</si>
  <si>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</si>
  <si>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</si>
  <si>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</si>
  <si>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</si>
  <si>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</si>
  <si>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</si>
  <si>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</si>
  <si>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</si>
  <si>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</si>
  <si>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</si>
  <si>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</si>
  <si>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</si>
  <si>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</si>
  <si>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</si>
  <si>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</si>
  <si>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</si>
  <si>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</si>
  <si>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</si>
  <si>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</si>
  <si>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</si>
  <si>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</si>
  <si>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</si>
  <si>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</si>
  <si>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</si>
  <si>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</si>
  <si>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</si>
  <si>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</si>
  <si>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</si>
  <si>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</si>
  <si>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</si>
  <si>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</si>
  <si>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</si>
  <si>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</si>
  <si>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</si>
  <si>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</si>
  <si>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</si>
  <si>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</si>
  <si>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</si>
  <si>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</si>
  <si>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</si>
  <si>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</si>
  <si>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</si>
  <si>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</si>
  <si>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</si>
  <si>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</si>
  <si>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</si>
  <si>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</si>
  <si>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</si>
  <si>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</si>
  <si>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</si>
  <si>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</si>
  <si>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</si>
  <si>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</si>
  <si>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</si>
  <si>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</si>
  <si>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</si>
  <si>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</si>
  <si>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</si>
  <si>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</si>
  <si>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</si>
  <si>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</si>
  <si>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</si>
  <si>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</si>
  <si>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</si>
  <si>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</si>
  <si>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</si>
  <si>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</si>
  <si>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</si>
  <si>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</si>
  <si>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</si>
  <si>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</si>
  <si>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</si>
  <si>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</si>
  <si>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</si>
  <si>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</si>
  <si>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</si>
  <si>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</si>
  <si>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</si>
  <si>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</si>
  <si>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</si>
  <si>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</si>
  <si>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</si>
  <si>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</si>
  <si>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</si>
  <si>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</si>
  <si>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</si>
  <si>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</si>
  <si>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</si>
  <si>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</si>
  <si>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</si>
  <si>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</si>
  <si>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</si>
  <si>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</si>
  <si>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</si>
  <si>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</si>
  <si>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</si>
  <si>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</si>
  <si>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</si>
  <si>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</si>
  <si>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</si>
  <si>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</si>
  <si>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</si>
  <si>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</si>
  <si>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</si>
  <si>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</si>
  <si>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</si>
  <si>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</si>
  <si>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</si>
  <si>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</si>
  <si>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</si>
  <si>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</si>
  <si>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</si>
  <si>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</si>
  <si>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</si>
  <si>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</si>
  <si>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</si>
  <si>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</si>
  <si>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</si>
  <si>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</si>
  <si>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</si>
  <si>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</si>
  <si>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</si>
  <si>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</si>
  <si>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</si>
  <si>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</si>
  <si>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</si>
  <si>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</si>
  <si>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</si>
  <si>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</si>
  <si>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</si>
  <si>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</si>
  <si>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</si>
  <si>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</si>
  <si>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</si>
  <si>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</si>
  <si>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</si>
  <si>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</si>
  <si>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</si>
  <si>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</si>
  <si>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</si>
  <si>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</si>
  <si>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</si>
  <si>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</si>
  <si>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</si>
  <si>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</si>
  <si>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</si>
  <si>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</si>
  <si>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</si>
  <si>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</si>
  <si>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</si>
  <si>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</si>
  <si>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</si>
  <si>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</si>
  <si>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</si>
  <si>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</si>
  <si>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</si>
  <si>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</si>
  <si>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</si>
  <si>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</si>
  <si>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</si>
  <si>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</si>
  <si>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</si>
  <si>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</si>
  <si>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</si>
  <si>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</si>
  <si>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</si>
  <si>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</si>
  <si>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</si>
  <si>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</si>
  <si>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</si>
  <si>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</si>
  <si>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</si>
  <si>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</si>
  <si>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</si>
  <si>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</si>
  <si>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</si>
  <si>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</si>
  <si>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</si>
  <si>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</si>
  <si>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</si>
  <si>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</si>
  <si>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</si>
  <si>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</si>
  <si>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</si>
  <si>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</si>
  <si>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</si>
  <si>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</si>
  <si>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</si>
  <si>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</si>
  <si>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</si>
  <si>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</si>
  <si>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</si>
  <si>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</si>
  <si>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</si>
  <si>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</si>
  <si>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</si>
  <si>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</si>
  <si>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</si>
  <si>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</si>
  <si>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</si>
  <si>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</si>
  <si>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</si>
  <si>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</si>
  <si>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</si>
  <si>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</si>
  <si>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</si>
  <si>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</si>
  <si>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</si>
  <si>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</si>
  <si>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</si>
  <si>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</si>
  <si>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</si>
  <si>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</si>
  <si>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</si>
  <si>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</si>
  <si>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</si>
  <si>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</si>
  <si>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</si>
  <si>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</si>
  <si>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</si>
  <si>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</si>
  <si>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</si>
  <si>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</si>
  <si>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</si>
  <si>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</si>
  <si>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</si>
  <si>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</si>
  <si>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</si>
  <si>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</si>
  <si>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</si>
  <si>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</si>
  <si>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</si>
  <si>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</si>
  <si>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</si>
  <si>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</si>
  <si>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</si>
  <si>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</si>
  <si>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</si>
  <si>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</si>
  <si>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</si>
  <si>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</si>
  <si>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</si>
  <si>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</si>
  <si>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</si>
  <si>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</si>
  <si>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</si>
  <si>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</si>
  <si>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</si>
  <si>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</si>
  <si>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</si>
  <si>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</si>
  <si>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</si>
  <si>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</si>
  <si>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</si>
  <si>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</si>
  <si>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</si>
  <si>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</si>
  <si>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</si>
  <si>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</si>
  <si>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</si>
  <si>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</si>
  <si>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</si>
  <si>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</si>
  <si>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</si>
  <si>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</si>
  <si>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</si>
  <si>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</si>
  <si>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</si>
  <si>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</si>
  <si>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</si>
  <si>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</si>
  <si>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</si>
  <si>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</si>
  <si>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</si>
  <si>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</si>
  <si>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</si>
  <si>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</si>
  <si>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</si>
  <si>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</si>
  <si>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</si>
  <si>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</si>
  <si>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</si>
  <si>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</si>
  <si>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</si>
  <si>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</si>
  <si>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</si>
  <si>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</si>
  <si>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</si>
  <si>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</si>
  <si>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</si>
  <si>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</si>
  <si>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</si>
  <si>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</si>
  <si>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</si>
  <si>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</si>
  <si>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</si>
  <si>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</si>
  <si>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</si>
  <si>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</si>
  <si>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</si>
  <si>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</si>
  <si>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</si>
  <si>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</si>
  <si>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</si>
  <si>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</si>
  <si>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</si>
  <si>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</si>
  <si>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</si>
  <si>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</si>
  <si>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</si>
  <si>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</si>
  <si>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</si>
  <si>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</si>
  <si>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</si>
  <si>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</si>
  <si>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</si>
  <si>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</si>
  <si>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</si>
  <si>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</si>
  <si>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</si>
  <si>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</si>
  <si>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</si>
  <si>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</si>
  <si>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</si>
  <si>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</si>
  <si>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</si>
  <si>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</si>
  <si>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</si>
  <si>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</si>
  <si>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</si>
  <si>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</si>
  <si>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</si>
  <si>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</si>
  <si>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</si>
  <si>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</si>
  <si>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</si>
  <si>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</si>
  <si>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</si>
  <si>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</si>
  <si>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</si>
  <si>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</si>
  <si>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</si>
  <si>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</si>
  <si>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</si>
  <si>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</si>
  <si>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</si>
  <si>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</si>
  <si>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</si>
  <si>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</si>
  <si>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</si>
  <si>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</si>
  <si>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</si>
  <si>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</si>
  <si>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</si>
  <si>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</si>
  <si>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</si>
  <si>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</si>
  <si>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</si>
  <si>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</si>
  <si>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</si>
  <si>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</si>
  <si>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</si>
  <si>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</si>
  <si>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</si>
  <si>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</si>
  <si>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</si>
  <si>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</si>
  <si>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</si>
  <si>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</si>
  <si>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</si>
  <si>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</si>
  <si>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</si>
  <si>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</si>
  <si>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</si>
  <si>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</si>
  <si>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</si>
  <si>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</si>
  <si>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</si>
  <si>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</si>
  <si>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</si>
  <si>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</si>
  <si>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</si>
  <si>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</si>
  <si>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</si>
  <si>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</si>
  <si>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</si>
  <si>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</si>
  <si>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</si>
  <si>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</si>
  <si>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</si>
  <si>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</si>
  <si>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</si>
  <si>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</si>
  <si>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</si>
  <si>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</si>
  <si>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</si>
  <si>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</si>
  <si>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</si>
  <si>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</si>
  <si>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</si>
  <si>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</si>
  <si>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</si>
  <si>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</si>
  <si>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</si>
  <si>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</si>
  <si>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</si>
  <si>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</si>
  <si>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</si>
  <si>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</si>
  <si>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</si>
  <si>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</si>
  <si>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</si>
  <si>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</si>
  <si>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</si>
  <si>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</si>
  <si>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</si>
  <si>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</si>
  <si>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</si>
  <si>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</si>
  <si>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</si>
  <si>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</si>
  <si>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</si>
  <si>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</si>
  <si>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</si>
  <si>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</si>
  <si>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</si>
  <si>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</si>
  <si>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</si>
  <si>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</si>
  <si>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</si>
  <si>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</si>
  <si>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</si>
  <si>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</si>
  <si>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</si>
  <si>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</si>
  <si>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</si>
  <si>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</si>
  <si>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</si>
  <si>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</si>
  <si>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</si>
  <si>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</si>
  <si>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</si>
  <si>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</si>
  <si>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</si>
  <si>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</si>
  <si>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</si>
  <si>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</si>
  <si>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</si>
  <si>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</si>
  <si>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</si>
  <si>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</si>
  <si>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</si>
  <si>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</si>
  <si>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</si>
  <si>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</si>
  <si>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</si>
  <si>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</si>
  <si>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</si>
  <si>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</si>
  <si>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</si>
  <si>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</si>
  <si>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</si>
  <si>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</si>
  <si>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</si>
  <si>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</si>
  <si>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</si>
  <si>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</si>
  <si>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</si>
  <si>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</si>
  <si>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</si>
  <si>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</si>
  <si>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</si>
  <si>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</si>
  <si>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</si>
  <si>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</si>
  <si>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</si>
  <si>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</si>
  <si>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</si>
  <si>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</si>
  <si>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</si>
  <si>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</si>
  <si>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</si>
  <si>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</si>
  <si>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</si>
  <si>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</si>
  <si>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</si>
  <si>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</si>
  <si>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</si>
  <si>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</si>
  <si>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</si>
  <si>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</si>
  <si>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</si>
  <si>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</si>
  <si>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</si>
  <si>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</si>
  <si>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</si>
  <si>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</si>
  <si>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</si>
  <si>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</si>
  <si>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</si>
  <si>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</si>
  <si>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</si>
  <si>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</si>
  <si>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</si>
  <si>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</si>
  <si>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</si>
  <si>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</si>
  <si>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</si>
  <si>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</si>
  <si>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</si>
  <si>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</si>
  <si>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</si>
  <si>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</si>
  <si>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</si>
  <si>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</si>
  <si>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</si>
  <si>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</si>
  <si>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</si>
  <si>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</si>
  <si>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</si>
  <si>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</si>
  <si>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</si>
  <si>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</si>
  <si>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</si>
  <si>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</si>
  <si>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</si>
  <si>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</si>
  <si>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</si>
  <si>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</si>
  <si>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</si>
  <si>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</si>
  <si>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</si>
  <si>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</si>
  <si>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</si>
  <si>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</si>
  <si>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</si>
  <si>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</si>
  <si>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</si>
  <si>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</si>
  <si>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</si>
  <si>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</si>
  <si>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</si>
  <si>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</si>
  <si>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</si>
  <si>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</si>
  <si>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</si>
  <si>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</si>
  <si>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</si>
  <si>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</si>
  <si>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</si>
  <si>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</si>
  <si>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</si>
  <si>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</si>
  <si>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</si>
  <si>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</si>
  <si>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</si>
  <si>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</si>
  <si>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</si>
  <si>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</si>
  <si>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</si>
  <si>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</si>
  <si>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</si>
  <si>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</si>
  <si>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</si>
  <si>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</si>
  <si>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</si>
  <si>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</si>
  <si>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</si>
  <si>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</si>
  <si>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</si>
  <si>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</si>
  <si>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</si>
  <si>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</si>
  <si>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</si>
  <si>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</si>
  <si>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</si>
  <si>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</si>
  <si>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</si>
  <si>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</si>
  <si>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</si>
  <si>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</si>
  <si>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</si>
  <si>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</si>
  <si>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</si>
  <si>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</si>
  <si>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</si>
  <si>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</si>
  <si>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</si>
  <si>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</si>
  <si>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</si>
  <si>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</si>
  <si>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</si>
  <si>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</si>
  <si>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</si>
  <si>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</si>
  <si>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</si>
  <si>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</si>
  <si>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</si>
  <si>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</si>
  <si>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</si>
  <si>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</si>
  <si>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</si>
  <si>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</si>
  <si>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</si>
  <si>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</si>
  <si>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</si>
  <si>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</si>
  <si>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</si>
  <si>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</si>
  <si>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</si>
  <si>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</si>
  <si>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</si>
  <si>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</si>
  <si>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</si>
  <si>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</si>
  <si>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</si>
  <si>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</si>
  <si>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</si>
  <si>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</si>
  <si>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</si>
  <si>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</si>
  <si>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</si>
  <si>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</si>
  <si>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</si>
  <si>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</si>
  <si>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</si>
  <si>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</si>
  <si>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</si>
  <si>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</si>
  <si>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</si>
  <si>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</si>
  <si>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</si>
  <si>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</si>
  <si>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</si>
  <si>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</si>
  <si>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</si>
  <si>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</si>
  <si>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</si>
  <si>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</si>
  <si>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</si>
  <si>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</si>
  <si>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</si>
  <si>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</si>
  <si>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</si>
  <si>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</si>
  <si>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</si>
  <si>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</si>
  <si>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</si>
  <si>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</si>
  <si>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</si>
  <si>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</si>
  <si>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</si>
  <si>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</si>
  <si>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</si>
  <si>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</si>
  <si>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</si>
  <si>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</si>
  <si>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</si>
  <si>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</si>
  <si>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</si>
  <si>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</si>
  <si>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</si>
  <si>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</si>
  <si>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</si>
  <si>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</si>
  <si>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</si>
  <si>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</si>
  <si>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</si>
  <si>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</si>
  <si>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</si>
  <si>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</si>
  <si>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</si>
  <si>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</si>
  <si>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</si>
  <si>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</si>
  <si>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</si>
  <si>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</si>
  <si>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</si>
  <si>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</si>
  <si>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</si>
  <si>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</si>
  <si>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</si>
  <si>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</si>
  <si>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</si>
  <si>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</si>
  <si>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</si>
  <si>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</si>
  <si>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</si>
  <si>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</si>
  <si>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</si>
  <si>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</si>
  <si>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</si>
  <si>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</si>
  <si>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</si>
  <si>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</si>
  <si>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</si>
  <si>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</si>
  <si>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</si>
  <si>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</si>
  <si>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</si>
  <si>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</si>
  <si>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</si>
  <si>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</si>
  <si>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</si>
  <si>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</si>
  <si>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</si>
  <si>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</si>
  <si>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</si>
  <si>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</si>
  <si>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</si>
  <si>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</si>
  <si>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</si>
  <si>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</si>
  <si>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</si>
  <si>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</si>
  <si>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</si>
  <si>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</si>
  <si>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</si>
  <si>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</si>
  <si>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</si>
  <si>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</si>
  <si>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</si>
  <si>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</si>
  <si>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</si>
  <si>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</si>
  <si>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</si>
  <si>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</si>
  <si>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</si>
  <si>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</si>
  <si>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</si>
  <si>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</si>
  <si>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</si>
  <si>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</si>
  <si>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</si>
  <si>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</si>
  <si>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</si>
  <si>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</si>
  <si>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</si>
  <si>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</si>
  <si>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</si>
  <si>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</si>
  <si>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</si>
  <si>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</si>
  <si>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</si>
  <si>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</si>
  <si>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</si>
  <si>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</si>
  <si>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</si>
  <si>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</si>
  <si>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</si>
  <si>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</si>
  <si>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</si>
  <si>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</si>
  <si>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</si>
  <si>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</si>
  <si>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</si>
  <si>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</si>
  <si>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</si>
  <si>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</si>
  <si>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</si>
  <si>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</si>
  <si>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</si>
  <si>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</si>
  <si>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</si>
  <si>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</si>
  <si>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</si>
  <si>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</si>
  <si>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</si>
  <si>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</si>
  <si>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</si>
  <si>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</si>
  <si>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</si>
  <si>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</si>
  <si>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</si>
  <si>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</si>
  <si>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</si>
  <si>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</si>
  <si>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</si>
  <si>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</si>
  <si>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</si>
  <si>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</si>
  <si>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</si>
  <si>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</si>
  <si>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</si>
  <si>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</si>
  <si>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</si>
  <si>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</si>
  <si>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</si>
  <si>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</si>
  <si>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</si>
  <si>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</si>
  <si>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</si>
  <si>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</si>
  <si>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</si>
  <si>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</si>
  <si>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</si>
  <si>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</si>
  <si>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</si>
  <si>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</si>
  <si>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</si>
  <si>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</si>
  <si>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</si>
  <si>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</si>
  <si>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</si>
  <si>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</si>
  <si>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</si>
  <si>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</si>
  <si>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</si>
  <si>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</si>
  <si>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</si>
  <si>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</si>
  <si>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</si>
  <si>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</si>
  <si>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</si>
  <si>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</si>
  <si>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</si>
  <si>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</si>
  <si>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</si>
  <si>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</si>
  <si>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</si>
  <si>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</si>
  <si>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</si>
  <si>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</si>
  <si>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</si>
  <si>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</si>
  <si>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</si>
  <si>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</si>
  <si>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</si>
  <si>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</si>
  <si>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</si>
  <si>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</si>
  <si>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</si>
  <si>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</si>
  <si>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</si>
  <si>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</si>
  <si>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</si>
  <si>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</si>
  <si>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</si>
  <si>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</si>
  <si>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</si>
  <si>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</si>
  <si>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</si>
  <si>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</si>
  <si>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</si>
  <si>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</si>
  <si>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</si>
  <si>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</si>
  <si>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</si>
  <si>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</si>
  <si>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</si>
  <si>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</si>
  <si>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</si>
  <si>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</si>
  <si>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</si>
  <si>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</si>
  <si>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</si>
  <si>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</si>
  <si>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</si>
  <si>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</si>
  <si>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</si>
  <si>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</si>
  <si>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</si>
  <si>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</si>
  <si>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</si>
  <si>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</si>
  <si>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</si>
  <si>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</si>
  <si>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</si>
  <si>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</si>
  <si>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</si>
  <si>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</si>
  <si>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</si>
  <si>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</si>
  <si>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</si>
  <si>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</si>
  <si>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</si>
  <si>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</si>
  <si>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</si>
  <si>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</si>
  <si>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</si>
  <si>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</si>
  <si>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</si>
  <si>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</si>
  <si>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</si>
  <si>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</si>
  <si>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</si>
  <si>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</si>
  <si>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</si>
  <si>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</si>
  <si>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</si>
  <si>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</si>
  <si>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</si>
  <si>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</si>
  <si>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</si>
  <si>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</si>
  <si>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</si>
  <si>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</si>
  <si>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</si>
  <si>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</si>
  <si>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</si>
  <si>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</si>
  <si>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</si>
  <si>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</si>
  <si>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</si>
  <si>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</si>
  <si>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</si>
  <si>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</si>
  <si>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</si>
  <si>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</si>
  <si>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</si>
  <si>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</si>
  <si>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</si>
  <si>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</si>
  <si>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</si>
  <si>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</si>
  <si>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</si>
  <si>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</si>
  <si>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</si>
  <si>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</si>
  <si>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</si>
  <si>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</si>
  <si>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</si>
  <si>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</si>
  <si>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</si>
  <si>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</si>
  <si>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</si>
  <si>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</si>
  <si>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</si>
  <si>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</si>
  <si>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</si>
  <si>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</si>
  <si>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</si>
  <si>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</si>
  <si>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</si>
  <si>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</si>
  <si>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</si>
  <si>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</si>
  <si>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</si>
  <si>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</si>
  <si>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</si>
  <si>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</si>
  <si>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</si>
  <si>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</si>
  <si>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</si>
  <si>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</si>
  <si>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</si>
  <si>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</si>
  <si>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</si>
  <si>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</si>
  <si>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</si>
  <si>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</si>
  <si>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</si>
  <si>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</si>
  <si>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</si>
  <si>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</si>
  <si>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</si>
  <si>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</si>
  <si>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</si>
  <si>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</si>
  <si>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</si>
  <si>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</si>
  <si>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</si>
  <si>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</si>
  <si>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</si>
  <si>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</si>
  <si>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</si>
  <si>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</si>
  <si>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</si>
  <si>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</si>
  <si>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</si>
  <si>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</si>
  <si>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</si>
  <si>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</si>
  <si>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</si>
  <si>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</si>
  <si>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</si>
  <si>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</si>
  <si>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</si>
  <si>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</si>
  <si>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</si>
  <si>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</si>
  <si>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</si>
  <si>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</si>
  <si>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</si>
  <si>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</si>
  <si>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</si>
  <si>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</si>
  <si>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</si>
  <si>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</si>
  <si>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</si>
  <si>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</si>
  <si>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</si>
  <si>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</si>
  <si>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</si>
  <si>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</si>
  <si>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</si>
  <si>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</si>
  <si>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</si>
  <si>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</si>
  <si>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</si>
  <si>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</si>
  <si>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</si>
  <si>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</si>
  <si>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</si>
  <si>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</si>
  <si>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</si>
  <si>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</si>
  <si>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</si>
  <si>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</si>
  <si>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</si>
  <si>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</si>
  <si>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</si>
  <si>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</si>
  <si>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</si>
  <si>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</si>
  <si>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</si>
  <si>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</si>
  <si>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</si>
  <si>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</si>
  <si>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</si>
  <si>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</si>
  <si>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</si>
  <si>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</si>
  <si>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</si>
  <si>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</si>
  <si>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</si>
  <si>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</si>
  <si>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</si>
  <si>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</si>
  <si>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</si>
  <si>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</si>
  <si>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</si>
  <si>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</si>
  <si>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</si>
  <si>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</si>
  <si>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</si>
  <si>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</si>
  <si>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</si>
  <si>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</si>
  <si>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</si>
  <si>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</si>
  <si>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</si>
  <si>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</si>
  <si>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</si>
  <si>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</si>
  <si>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</si>
  <si>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</si>
  <si>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</si>
  <si>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</si>
  <si>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</si>
  <si>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</si>
  <si>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</si>
  <si>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</si>
  <si>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</si>
  <si>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</si>
  <si>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</si>
  <si>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</si>
  <si>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</si>
  <si>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</si>
  <si>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</si>
  <si>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</si>
  <si>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</si>
  <si>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</si>
  <si>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</si>
  <si>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</si>
  <si>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</si>
  <si>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</si>
  <si>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</si>
  <si>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</si>
  <si>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</si>
  <si>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</si>
  <si>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</si>
  <si>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</si>
  <si>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</si>
  <si>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</si>
  <si>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</si>
  <si>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</si>
  <si>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</si>
  <si>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</si>
  <si>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</si>
  <si>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</si>
  <si>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</si>
  <si>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</si>
  <si>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</si>
  <si>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</si>
  <si>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</si>
  <si>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</si>
  <si>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</si>
  <si>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</si>
  <si>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</si>
  <si>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</si>
  <si>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</si>
  <si>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</si>
  <si>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</si>
  <si>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</si>
  <si>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</si>
  <si>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</si>
  <si>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</si>
  <si>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</si>
  <si>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</si>
  <si>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</si>
  <si>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</si>
  <si>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</si>
  <si>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</si>
  <si>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</si>
  <si>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</si>
  <si>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</si>
  <si>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</si>
  <si>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</si>
  <si>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</si>
  <si>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</si>
  <si>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</si>
  <si>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</si>
  <si>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</si>
  <si>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</si>
  <si>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</si>
  <si>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</si>
  <si>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</si>
  <si>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</si>
  <si>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</si>
  <si>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</si>
  <si>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</si>
  <si>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</si>
  <si>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</si>
  <si>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</si>
  <si>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</si>
  <si>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</si>
  <si>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</si>
  <si>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</si>
  <si>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</si>
  <si>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</si>
  <si>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</si>
  <si>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</si>
  <si>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</si>
  <si>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</si>
  <si>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</si>
  <si>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</si>
  <si>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</si>
  <si>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</si>
  <si>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</si>
  <si>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</si>
  <si>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</si>
  <si>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</si>
  <si>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</si>
  <si>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</si>
  <si>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</si>
  <si>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</si>
  <si>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</si>
  <si>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</si>
  <si>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</si>
  <si>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</si>
  <si>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</si>
  <si>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</si>
  <si>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</si>
  <si>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</si>
  <si>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</si>
  <si>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</si>
  <si>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</si>
  <si>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</si>
  <si>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</si>
  <si>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</si>
  <si>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</si>
  <si>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</si>
  <si>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</si>
  <si>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</si>
  <si>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</si>
  <si>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</si>
  <si>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</si>
  <si>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</si>
  <si>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</si>
  <si>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</si>
  <si>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</si>
  <si>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</si>
  <si>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</si>
  <si>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</si>
  <si>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</si>
  <si>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</si>
  <si>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</si>
  <si>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</si>
  <si>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</si>
  <si>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</si>
  <si>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</si>
  <si>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</si>
  <si>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</si>
  <si>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</si>
  <si>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</si>
  <si>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</si>
  <si>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</si>
  <si>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</si>
  <si>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</si>
  <si>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</si>
  <si>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</si>
  <si>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</si>
  <si>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</si>
  <si>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</si>
  <si>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</si>
  <si>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</si>
  <si>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</si>
  <si>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</si>
  <si>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</si>
  <si>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</si>
  <si>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</si>
  <si>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</si>
  <si>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</si>
  <si>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</si>
  <si>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</si>
  <si>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</si>
  <si>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</si>
  <si>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</si>
  <si>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</si>
  <si>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</si>
  <si>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</si>
  <si>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</si>
  <si>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</si>
  <si>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</si>
  <si>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</si>
  <si>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</si>
  <si>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</si>
  <si>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</si>
  <si>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</si>
  <si>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</si>
  <si>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</si>
  <si>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</si>
  <si>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</si>
  <si>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</si>
  <si>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</si>
  <si>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</si>
  <si>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</si>
  <si>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</si>
  <si>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</si>
  <si>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</si>
  <si>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</si>
  <si>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</si>
  <si>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</si>
  <si>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</si>
  <si>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</si>
  <si>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</si>
  <si>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</si>
  <si>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</si>
  <si>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</si>
  <si>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</si>
  <si>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</si>
  <si>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</si>
  <si>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</si>
  <si>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</si>
  <si>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</si>
  <si>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</si>
  <si>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</si>
  <si>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</si>
  <si>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</si>
  <si>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</si>
  <si>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</si>
  <si>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</si>
  <si>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</si>
  <si>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</si>
  <si>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</si>
  <si>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</si>
  <si>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</si>
  <si>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</si>
  <si>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</si>
  <si>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</si>
  <si>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</si>
  <si>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</si>
  <si>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</si>
  <si>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</si>
  <si>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</si>
  <si>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</si>
  <si>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</si>
  <si>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</si>
  <si>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</si>
  <si>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</si>
  <si>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</si>
  <si>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</si>
  <si>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</si>
  <si>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</si>
  <si>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</si>
  <si>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</si>
  <si>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</si>
  <si>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</si>
  <si>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</si>
  <si>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</si>
  <si>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</si>
  <si>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</si>
  <si>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</si>
  <si>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</si>
  <si>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</si>
  <si>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</si>
  <si>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</si>
  <si>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</si>
  <si>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</si>
  <si>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</si>
  <si>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</si>
  <si>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</si>
  <si>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</si>
  <si>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</si>
  <si>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</si>
  <si>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</si>
  <si>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</si>
  <si>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</si>
  <si>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</si>
  <si>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</si>
  <si>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</si>
  <si>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</si>
  <si>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</si>
  <si>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</si>
  <si>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</si>
  <si>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</si>
  <si>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</si>
  <si>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</si>
  <si>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</si>
  <si>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</si>
  <si>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</si>
  <si>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</si>
  <si>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</si>
  <si>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</si>
  <si>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</si>
  <si>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</si>
  <si>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</si>
  <si>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</si>
  <si>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</si>
  <si>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</si>
  <si>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</si>
  <si>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</si>
  <si>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</si>
  <si>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</si>
  <si>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</si>
  <si>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</si>
  <si>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</si>
  <si>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</si>
  <si>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</si>
  <si>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</si>
  <si>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</si>
  <si>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</si>
  <si>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</si>
  <si>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</si>
  <si>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</si>
  <si>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</si>
  <si>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</si>
  <si>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</si>
  <si>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</si>
  <si>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</si>
  <si>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</si>
  <si>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</si>
  <si>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</si>
  <si>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</si>
  <si>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</si>
  <si>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</si>
  <si>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</si>
  <si>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</si>
  <si>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</si>
  <si>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</si>
  <si>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</si>
  <si>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</si>
  <si>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</si>
  <si>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</si>
  <si>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</si>
  <si>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</si>
  <si>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</si>
  <si>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</si>
  <si>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</si>
  <si>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</si>
  <si>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</si>
  <si>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</si>
  <si>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</si>
  <si>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</si>
  <si>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</si>
  <si>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</si>
  <si>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</si>
  <si>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</si>
  <si>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</si>
  <si>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</si>
  <si>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</si>
  <si>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</si>
  <si>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</si>
  <si>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</si>
  <si>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</si>
  <si>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</si>
  <si>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</si>
  <si>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</si>
  <si>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</si>
  <si>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</si>
  <si>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</si>
  <si>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</si>
  <si>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</si>
  <si>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</si>
  <si>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</si>
  <si>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</si>
  <si>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</si>
  <si>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</si>
  <si>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</si>
  <si>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</si>
  <si>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</si>
  <si>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</si>
  <si>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</si>
  <si>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</si>
  <si>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</si>
  <si>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</si>
  <si>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</si>
  <si>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</si>
  <si>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</si>
  <si>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</si>
  <si>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</si>
  <si>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</si>
  <si>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</si>
  <si>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</si>
  <si>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</si>
  <si>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</si>
  <si>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</si>
  <si>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</si>
  <si>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</si>
  <si>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</si>
  <si>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</si>
  <si>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</si>
  <si>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</si>
  <si>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</si>
  <si>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</si>
  <si>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</si>
  <si>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</si>
  <si>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</si>
  <si>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</si>
  <si>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</si>
  <si>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</si>
  <si>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</si>
  <si>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</si>
  <si>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</si>
  <si>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</si>
  <si>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</si>
  <si>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</si>
  <si>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</si>
  <si>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</si>
  <si>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</si>
  <si>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</si>
  <si>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</si>
  <si>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</si>
  <si>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</si>
  <si>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</si>
  <si>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</si>
  <si>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</si>
  <si>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</si>
  <si>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</si>
  <si>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</si>
  <si>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</si>
  <si>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</si>
  <si>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</si>
  <si>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</si>
  <si>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</si>
  <si>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</si>
  <si>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</si>
  <si>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</si>
  <si>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</si>
  <si>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</si>
  <si>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</si>
  <si>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</si>
  <si>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</si>
  <si>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</si>
  <si>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</si>
  <si>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</si>
  <si>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</si>
  <si>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</si>
  <si>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</si>
  <si>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</si>
  <si>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</si>
  <si>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</si>
  <si>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</si>
  <si>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</si>
  <si>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</si>
  <si>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</si>
  <si>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</si>
  <si>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</si>
  <si>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</si>
  <si>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</si>
  <si>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</si>
  <si>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</si>
  <si>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</si>
  <si>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</si>
  <si>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</si>
  <si>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</si>
  <si>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</si>
  <si>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</si>
  <si>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</si>
  <si>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</si>
  <si>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</si>
  <si>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</si>
  <si>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</si>
  <si>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</si>
  <si>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</si>
  <si>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</si>
  <si>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</si>
  <si>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</si>
  <si>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</si>
  <si>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</si>
  <si>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</si>
  <si>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</si>
  <si>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</si>
  <si>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</si>
  <si>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</si>
  <si>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</si>
  <si>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</si>
  <si>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</si>
  <si>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</si>
  <si>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</si>
  <si>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</si>
  <si>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</si>
  <si>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</si>
  <si>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</si>
  <si>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</si>
  <si>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</si>
  <si>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</si>
  <si>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</si>
  <si>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</si>
  <si>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</si>
  <si>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</si>
  <si>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</si>
  <si>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</si>
  <si>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</si>
  <si>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</si>
  <si>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</si>
  <si>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</si>
  <si>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</si>
  <si>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</si>
  <si>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</si>
  <si>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</si>
  <si>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</si>
  <si>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</si>
  <si>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</si>
  <si>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</si>
  <si>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</si>
  <si>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</si>
  <si>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</si>
  <si>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</si>
  <si>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</si>
  <si>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</si>
  <si>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</si>
  <si>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</si>
  <si>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</si>
  <si>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</si>
  <si>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</si>
  <si>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</si>
  <si>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</si>
  <si>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</si>
  <si>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</si>
  <si>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</si>
  <si>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</si>
  <si>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</si>
  <si>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</si>
  <si>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</si>
  <si>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</si>
  <si>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</si>
  <si>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</si>
  <si>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</si>
  <si>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</si>
  <si>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</si>
  <si>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</si>
  <si>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</si>
  <si>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</si>
  <si>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</si>
  <si>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</si>
  <si>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</si>
  <si>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</si>
  <si>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</si>
  <si>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</si>
  <si>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</si>
  <si>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</si>
  <si>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</si>
  <si>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</si>
  <si>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</si>
  <si>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</si>
  <si>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</si>
  <si>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</si>
  <si>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</si>
  <si>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</si>
  <si>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</si>
  <si>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</si>
  <si>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</si>
  <si>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</si>
  <si>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</si>
  <si>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</si>
  <si>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</si>
  <si>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</si>
  <si>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</si>
  <si>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</si>
  <si>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</si>
  <si>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</si>
  <si>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</si>
  <si>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</si>
  <si>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</si>
  <si>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</si>
  <si>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</si>
  <si>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</si>
  <si>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</si>
  <si>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</si>
  <si>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</si>
  <si>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</si>
  <si>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</si>
  <si>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</si>
  <si>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</si>
  <si>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</si>
  <si>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</si>
  <si>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</si>
  <si>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</si>
  <si>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</si>
  <si>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</si>
  <si>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</si>
  <si>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</si>
  <si>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</si>
  <si>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</si>
  <si>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</si>
  <si>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</si>
  <si>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</si>
  <si>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</si>
  <si>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</si>
  <si>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</si>
  <si>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</si>
  <si>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</si>
  <si>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</si>
  <si>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</si>
  <si>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</si>
  <si>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</si>
  <si>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</si>
  <si>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</si>
  <si>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</si>
  <si>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</si>
  <si>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</si>
  <si>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</si>
  <si>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</si>
  <si>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</si>
  <si>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</si>
  <si>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</si>
  <si>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</si>
  <si>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</si>
  <si>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</si>
  <si>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</si>
  <si>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</si>
  <si>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</si>
  <si>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</si>
  <si>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</si>
  <si>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</si>
  <si>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</si>
  <si>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</si>
  <si>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</si>
  <si>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</si>
  <si>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</si>
  <si>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</si>
  <si>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</si>
  <si>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</si>
  <si>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</si>
  <si>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</si>
  <si>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</si>
  <si>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</si>
  <si>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</si>
  <si>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</si>
  <si>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</si>
  <si>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</si>
  <si>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</si>
  <si>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</si>
  <si>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</si>
  <si>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</si>
  <si>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</si>
  <si>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</si>
  <si>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</si>
  <si>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</si>
  <si>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</si>
  <si>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</si>
  <si>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</si>
  <si>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</si>
  <si>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</si>
  <si>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</si>
  <si>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</si>
  <si>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</si>
  <si>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</si>
  <si>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</si>
  <si>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</si>
  <si>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</si>
  <si>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</si>
  <si>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</si>
  <si>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</si>
  <si>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</si>
  <si>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</si>
  <si>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</si>
  <si>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</si>
  <si>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</si>
  <si>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</si>
  <si>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</si>
  <si>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</si>
  <si>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</si>
  <si>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</si>
  <si>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</si>
  <si>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</si>
  <si>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</si>
  <si>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</si>
  <si>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</si>
  <si>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</si>
  <si>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</si>
  <si>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</si>
  <si>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</si>
  <si>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</si>
  <si>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</si>
  <si>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</si>
  <si>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</si>
  <si>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</si>
  <si>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</si>
  <si>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</si>
  <si>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</si>
  <si>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</si>
  <si>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</si>
  <si>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</si>
  <si>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</si>
  <si>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</si>
  <si>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</si>
  <si>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</si>
  <si>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</si>
  <si>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</si>
  <si>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</si>
  <si>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</si>
  <si>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</si>
  <si>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</si>
  <si>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</si>
  <si>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</si>
  <si>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</si>
  <si>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</si>
  <si>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</si>
  <si>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</si>
  <si>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</si>
  <si>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</si>
  <si>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</si>
  <si>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</si>
  <si>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</si>
  <si>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</si>
  <si>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</si>
  <si>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</si>
  <si>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</si>
  <si>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</si>
  <si>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</si>
  <si>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</si>
  <si>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</si>
  <si>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</si>
  <si>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</si>
  <si>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</si>
  <si>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</si>
  <si>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</si>
  <si>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</si>
  <si>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</si>
  <si>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</si>
  <si>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</si>
  <si>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</si>
  <si>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</si>
  <si>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</si>
  <si>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</si>
  <si>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</si>
  <si>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</si>
  <si>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</si>
  <si>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</si>
  <si>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</si>
  <si>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</si>
  <si>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</si>
  <si>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</si>
  <si>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</si>
  <si>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</si>
  <si>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</si>
  <si>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</si>
  <si>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</si>
  <si>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</si>
  <si>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</si>
  <si>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</si>
  <si>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</si>
  <si>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</si>
  <si>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</si>
  <si>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</si>
  <si>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</si>
  <si>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</si>
  <si>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</si>
  <si>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</si>
  <si>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</si>
  <si>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</si>
  <si>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</si>
  <si>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</si>
  <si>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</si>
  <si>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</si>
  <si>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</si>
  <si>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</si>
  <si>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</si>
  <si>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</si>
  <si>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</si>
  <si>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</si>
  <si>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</si>
  <si>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</si>
  <si>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</si>
  <si>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</si>
  <si>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</si>
  <si>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</si>
  <si>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</si>
  <si>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</si>
  <si>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</si>
  <si>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</si>
  <si>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</si>
  <si>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</si>
  <si>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</si>
  <si>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</si>
  <si>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</si>
  <si>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</si>
  <si>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</si>
  <si>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</si>
  <si>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</si>
  <si>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</si>
  <si>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</si>
  <si>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</si>
  <si>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</si>
  <si>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</si>
  <si>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</si>
  <si>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</si>
  <si>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</si>
  <si>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</si>
  <si>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</si>
  <si>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</si>
  <si>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</si>
  <si>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</si>
  <si>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</si>
  <si>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</si>
  <si>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</si>
  <si>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</si>
  <si>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</si>
  <si>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</si>
  <si>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</si>
  <si>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</si>
  <si>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</si>
  <si>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</si>
  <si>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</si>
  <si>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</si>
  <si>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</si>
  <si>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</si>
  <si>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</si>
  <si>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</si>
  <si>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</si>
  <si>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</si>
  <si>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</si>
  <si>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</si>
  <si>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</si>
  <si>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</si>
  <si>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</si>
  <si>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</si>
  <si>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</si>
  <si>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</si>
  <si>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</si>
  <si>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</si>
  <si>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</si>
  <si>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</si>
  <si>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</si>
  <si>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</si>
  <si>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</si>
  <si>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</si>
  <si>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</si>
  <si>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</si>
  <si>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</si>
  <si>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</si>
  <si>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</si>
  <si>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</si>
  <si>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</si>
  <si>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</si>
  <si>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</si>
  <si>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</si>
  <si>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</si>
  <si>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</si>
  <si>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</si>
  <si>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</si>
  <si>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</si>
  <si>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</si>
  <si>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</si>
  <si>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</si>
  <si>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</si>
  <si>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</si>
  <si>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</si>
  <si>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</si>
  <si>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</si>
  <si>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</si>
  <si>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</si>
  <si>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</si>
  <si>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</si>
  <si>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</si>
  <si>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</si>
  <si>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</si>
  <si>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</si>
  <si>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</si>
  <si>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</si>
  <si>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</si>
  <si>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</si>
  <si>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</si>
  <si>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</si>
  <si>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</si>
  <si>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</si>
  <si>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</si>
  <si>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</si>
  <si>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</si>
  <si>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</si>
  <si>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</si>
  <si>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</si>
  <si>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</si>
  <si>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</si>
  <si>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</si>
  <si>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</si>
  <si>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</si>
  <si>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</si>
  <si>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</si>
  <si>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</si>
  <si>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</si>
  <si>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</si>
  <si>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</si>
  <si>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</si>
  <si>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</si>
  <si>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</si>
  <si>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</si>
  <si>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</si>
  <si>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</si>
  <si>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</si>
  <si>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</si>
  <si>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</si>
  <si>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</si>
  <si>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</si>
  <si>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</si>
  <si>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</si>
  <si>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</si>
  <si>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</si>
  <si>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</si>
  <si>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</si>
  <si>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</si>
  <si>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</si>
  <si>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</si>
  <si>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</si>
  <si>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</si>
  <si>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</si>
  <si>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</si>
  <si>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</si>
  <si>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</si>
  <si>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</si>
  <si>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</si>
  <si>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</si>
  <si>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</si>
  <si>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</si>
  <si>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</si>
  <si>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</si>
  <si>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</si>
  <si>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</si>
  <si>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</si>
  <si>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</si>
  <si>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</si>
  <si>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</si>
  <si>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</si>
  <si>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</si>
  <si>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</si>
  <si>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</si>
  <si>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</si>
  <si>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</si>
  <si>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</si>
  <si>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</si>
  <si>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</si>
  <si>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</si>
  <si>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</si>
  <si>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</si>
  <si>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</si>
  <si>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</si>
  <si>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</si>
  <si>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</si>
  <si>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</si>
  <si>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</si>
  <si>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</si>
  <si>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</si>
  <si>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</si>
  <si>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</si>
  <si>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</si>
  <si>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</si>
  <si>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</si>
  <si>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</si>
  <si>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</si>
  <si>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</si>
  <si>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</si>
  <si>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</si>
  <si>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</si>
  <si>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</si>
  <si>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</si>
  <si>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</si>
  <si>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</si>
  <si>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</si>
  <si>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</si>
  <si>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</si>
  <si>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</si>
  <si>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</si>
  <si>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</si>
  <si>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</si>
  <si>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</si>
  <si>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</si>
  <si>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</si>
  <si>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</si>
  <si>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</si>
  <si>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</si>
  <si>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</si>
  <si>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</si>
  <si>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</si>
  <si>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</si>
  <si>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</si>
  <si>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</si>
  <si>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</si>
  <si>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</si>
  <si>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</si>
  <si>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</si>
  <si>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</si>
  <si>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</si>
  <si>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</si>
  <si>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</si>
  <si>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</si>
  <si>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</si>
  <si>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</si>
  <si>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</si>
  <si>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</si>
  <si>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</si>
  <si>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</si>
  <si>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</si>
  <si>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</si>
  <si>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</si>
  <si>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</si>
  <si>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</si>
  <si>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</si>
  <si>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</si>
  <si>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</si>
  <si>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</si>
  <si>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</si>
  <si>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</si>
  <si>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</si>
  <si>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</si>
  <si>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</si>
  <si>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</si>
  <si>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</si>
  <si>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</si>
  <si>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</si>
  <si>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</si>
  <si>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</si>
  <si>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</si>
  <si>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</si>
  <si>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</si>
  <si>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</si>
  <si>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</si>
  <si>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</si>
  <si>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</si>
  <si>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</si>
  <si>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</si>
  <si>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</si>
  <si>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</si>
  <si>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</si>
  <si>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</si>
  <si>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</si>
  <si>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</si>
  <si>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</si>
  <si>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</si>
  <si>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</si>
  <si>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</si>
  <si>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</si>
  <si>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</si>
  <si>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</si>
  <si>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</si>
  <si>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</si>
  <si>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</si>
  <si>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</si>
  <si>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</si>
  <si>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</si>
  <si>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</si>
  <si>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</si>
  <si>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</si>
  <si>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</si>
  <si>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</si>
  <si>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</si>
  <si>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</si>
  <si>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</si>
  <si>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</si>
  <si>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</si>
  <si>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</si>
  <si>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</si>
  <si>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</si>
  <si>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</si>
  <si>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</si>
  <si>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</si>
  <si>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</si>
  <si>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</si>
  <si>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</si>
  <si>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</si>
  <si>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</si>
  <si>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</si>
  <si>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</si>
  <si>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</si>
  <si>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</si>
  <si>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</si>
  <si>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</si>
  <si>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</si>
  <si>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</si>
  <si>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</si>
  <si>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</si>
  <si>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</si>
  <si>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</si>
  <si>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</si>
  <si>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</si>
  <si>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</si>
  <si>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</si>
  <si>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</si>
  <si>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</si>
  <si>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</si>
  <si>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</si>
  <si>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</si>
  <si>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</si>
  <si>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</si>
  <si>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</si>
  <si>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</si>
  <si>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</si>
  <si>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</si>
  <si>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</si>
  <si>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</si>
  <si>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</si>
  <si>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</si>
  <si>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</si>
  <si>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</si>
  <si>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</si>
  <si>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</si>
  <si>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</si>
  <si>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</si>
  <si>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</si>
  <si>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</si>
  <si>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</si>
  <si>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</si>
  <si>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</si>
  <si>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</si>
  <si>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</si>
  <si>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</si>
  <si>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</si>
  <si>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</si>
  <si>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</si>
  <si>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</si>
  <si>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</si>
  <si>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</si>
  <si>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</si>
  <si>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</si>
  <si>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</si>
  <si>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</si>
  <si>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</si>
  <si>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</si>
  <si>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</si>
  <si>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</si>
  <si>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</si>
  <si>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</si>
  <si>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</si>
  <si>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</si>
  <si>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</si>
  <si>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</si>
  <si>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</si>
  <si>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</si>
  <si>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</si>
  <si>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</si>
  <si>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</si>
  <si>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</si>
  <si>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</si>
  <si>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</si>
  <si>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</si>
  <si>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</si>
  <si>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</si>
  <si>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</si>
  <si>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</si>
  <si>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</si>
  <si>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</si>
  <si>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</si>
  <si>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</si>
  <si>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</si>
  <si>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</si>
  <si>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</si>
  <si>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</si>
  <si>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</si>
  <si>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</si>
  <si>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</si>
  <si>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</si>
  <si>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</si>
  <si>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</si>
  <si>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</si>
  <si>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</si>
  <si>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</si>
  <si>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</si>
  <si>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</si>
  <si>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</si>
  <si>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</si>
  <si>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</si>
  <si>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</si>
  <si>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</si>
  <si>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</si>
  <si>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</si>
  <si>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</si>
  <si>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</si>
  <si>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</si>
  <si>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</si>
  <si>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</si>
  <si>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</si>
  <si>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</si>
  <si>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</si>
  <si>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</si>
  <si>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</si>
  <si>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</si>
  <si>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</si>
  <si>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</si>
  <si>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</si>
  <si>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</si>
  <si>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</si>
  <si>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</si>
  <si>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</si>
  <si>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</si>
  <si>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</si>
  <si>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</si>
  <si>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</si>
  <si>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</si>
  <si>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</si>
  <si>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</si>
  <si>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</si>
  <si>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</si>
  <si>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</si>
  <si>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</si>
  <si>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</si>
  <si>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</si>
  <si>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</si>
  <si>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</si>
  <si>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</si>
  <si>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</si>
  <si>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</si>
  <si>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</si>
  <si>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</si>
  <si>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</si>
  <si>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</si>
  <si>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</si>
  <si>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</si>
  <si>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</si>
  <si>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</si>
  <si>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</si>
  <si>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</si>
  <si>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</si>
  <si>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</si>
  <si>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</si>
  <si>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</si>
  <si>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</si>
  <si>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</si>
  <si>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</si>
  <si>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</si>
  <si>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</si>
  <si>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</si>
  <si>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</si>
  <si>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</si>
  <si>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</si>
  <si>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</si>
  <si>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</si>
  <si>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</si>
  <si>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</si>
  <si>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</si>
  <si>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</si>
  <si>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</si>
  <si>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</si>
  <si>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</si>
  <si>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</si>
  <si>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</si>
  <si>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</si>
  <si>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</si>
  <si>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</si>
  <si>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</si>
  <si>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</si>
  <si>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</si>
  <si>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</si>
  <si>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</si>
  <si>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</si>
  <si>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</si>
  <si>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</si>
  <si>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</si>
  <si>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</si>
  <si>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</si>
  <si>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</si>
  <si>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</si>
  <si>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</si>
  <si>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</si>
  <si>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</si>
  <si>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</si>
  <si>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</si>
  <si>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</si>
  <si>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</si>
  <si>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</si>
  <si>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</si>
  <si>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</si>
  <si>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</si>
  <si>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</si>
  <si>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</si>
  <si>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</si>
  <si>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</si>
  <si>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</si>
  <si>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</si>
  <si>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</si>
  <si>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</si>
  <si>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</si>
  <si>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</si>
  <si>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</si>
  <si>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</si>
  <si>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</si>
  <si>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</si>
  <si>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</si>
  <si>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</si>
  <si>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</si>
  <si>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</si>
  <si>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</si>
  <si>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</si>
  <si>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</si>
  <si>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</si>
  <si>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</si>
  <si>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</si>
  <si>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</si>
  <si>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</si>
  <si>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</si>
  <si>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</si>
  <si>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</si>
  <si>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</si>
  <si>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</si>
  <si>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</si>
  <si>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</si>
  <si>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</si>
  <si>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</si>
  <si>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</si>
  <si>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</si>
  <si>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</si>
  <si>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</si>
  <si>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</si>
  <si>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</si>
  <si>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</si>
  <si>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</si>
  <si>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</si>
  <si>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</si>
  <si>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</si>
  <si>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</si>
  <si>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</si>
  <si>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</si>
  <si>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</si>
  <si>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</si>
  <si>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</si>
  <si>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</si>
  <si>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</si>
  <si>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</si>
  <si>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</si>
  <si>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</si>
  <si>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</si>
  <si>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</si>
  <si>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</si>
  <si>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</si>
  <si>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</si>
  <si>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</si>
  <si>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</si>
  <si>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</si>
  <si>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</si>
  <si>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</si>
  <si>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</si>
  <si>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</si>
  <si>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</si>
  <si>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</si>
  <si>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</si>
  <si>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</si>
  <si>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</si>
  <si>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</si>
  <si>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</si>
  <si>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</si>
  <si>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</si>
  <si>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</si>
  <si>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</si>
  <si>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</si>
  <si>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</si>
  <si>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</si>
  <si>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</si>
  <si>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</si>
  <si>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</si>
  <si>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</si>
  <si>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</si>
  <si>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</si>
  <si>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</si>
  <si>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</si>
  <si>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</si>
  <si>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</si>
  <si>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</si>
  <si>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</si>
  <si>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</si>
  <si>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</si>
  <si>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</si>
  <si>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</si>
  <si>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</si>
  <si>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</si>
  <si>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</si>
  <si>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</si>
  <si>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</si>
  <si>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</si>
  <si>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</si>
  <si>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</si>
  <si>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</si>
  <si>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</si>
  <si>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</si>
  <si>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</si>
  <si>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</si>
  <si>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</si>
  <si>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</si>
  <si>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</si>
  <si>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</si>
  <si>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</si>
  <si>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</si>
  <si>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</si>
  <si>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</si>
  <si>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</si>
  <si>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</si>
  <si>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</si>
  <si>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</si>
  <si>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</si>
  <si>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</si>
  <si>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</si>
  <si>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</si>
  <si>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</si>
  <si>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</si>
  <si>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</si>
  <si>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</si>
  <si>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</si>
  <si>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</si>
  <si>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</si>
  <si>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</si>
  <si>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</si>
  <si>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</si>
  <si>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</si>
  <si>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</si>
  <si>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</si>
  <si>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</si>
  <si>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</si>
  <si>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</si>
  <si>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</si>
  <si>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</si>
  <si>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</si>
  <si>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</si>
  <si>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</si>
  <si>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</si>
  <si>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</si>
  <si>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</si>
  <si>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</si>
  <si>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</si>
  <si>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</si>
  <si>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</si>
  <si>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</si>
  <si>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</si>
  <si>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</si>
  <si>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</si>
  <si>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</si>
  <si>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</si>
  <si>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</si>
  <si>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</si>
  <si>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</si>
  <si>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</si>
  <si>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</si>
  <si>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</si>
  <si>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</si>
  <si>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</si>
  <si>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</si>
  <si>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</si>
  <si>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</si>
  <si>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</si>
  <si>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</si>
  <si>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</si>
  <si>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</si>
  <si>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</si>
  <si>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</si>
  <si>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</si>
  <si>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</si>
  <si>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</si>
  <si>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</si>
  <si>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</si>
  <si>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</si>
  <si>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</si>
  <si>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</si>
  <si>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</si>
  <si>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</si>
  <si>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</si>
  <si>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</si>
  <si>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</si>
  <si>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</si>
  <si>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</si>
  <si>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</si>
  <si>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</si>
  <si>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</si>
  <si>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</si>
  <si>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</si>
  <si>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</si>
  <si>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</si>
  <si>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</si>
  <si>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</si>
  <si>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</si>
  <si>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</si>
  <si>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</si>
  <si>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</si>
  <si>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</si>
  <si>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</si>
  <si>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</si>
  <si>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</si>
  <si>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</si>
  <si>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</si>
  <si>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</si>
  <si>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</si>
  <si>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</si>
  <si>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</si>
  <si>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</si>
  <si>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</si>
  <si>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</si>
  <si>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</si>
  <si>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</si>
  <si>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</si>
  <si>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</si>
  <si>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</si>
  <si>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</si>
  <si>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</si>
  <si>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</si>
  <si>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</si>
  <si>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</si>
  <si>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</si>
  <si>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</si>
  <si>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</si>
  <si>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</si>
  <si>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</si>
  <si>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</si>
  <si>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</si>
  <si>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</si>
  <si>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</si>
  <si>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</si>
  <si>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</si>
  <si>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</si>
  <si>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</si>
  <si>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</si>
  <si>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</si>
  <si>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</si>
  <si>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</si>
  <si>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</si>
  <si>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</si>
  <si>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</si>
  <si>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</si>
  <si>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</si>
  <si>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</si>
  <si>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</si>
  <si>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</si>
  <si>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</si>
  <si>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</si>
  <si>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</si>
  <si>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</si>
  <si>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</si>
  <si>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</si>
  <si>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</si>
  <si>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</si>
  <si>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</si>
  <si>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</si>
  <si>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</si>
  <si>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</si>
  <si>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</si>
  <si>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</si>
  <si>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</si>
  <si>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</si>
  <si>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</si>
  <si>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</si>
  <si>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</si>
  <si>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</si>
  <si>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</si>
  <si>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</si>
  <si>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</si>
  <si>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</si>
  <si>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</si>
  <si>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</si>
  <si>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</si>
  <si>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</si>
  <si>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</si>
  <si>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</si>
  <si>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</si>
  <si>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</si>
  <si>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</si>
  <si>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</si>
  <si>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</si>
  <si>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</si>
  <si>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</si>
  <si>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</si>
  <si>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</si>
  <si>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</si>
  <si>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</si>
  <si>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</si>
  <si>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</si>
  <si>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</si>
  <si>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</si>
  <si>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</si>
  <si>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</si>
  <si>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</si>
  <si>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</si>
  <si>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</si>
  <si>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</si>
  <si>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</si>
  <si>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</si>
  <si>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</si>
  <si>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</si>
  <si>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</si>
  <si>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</si>
  <si>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</si>
  <si>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</si>
  <si>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</si>
  <si>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</si>
  <si>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</si>
  <si>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</si>
  <si>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</si>
  <si>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</si>
  <si>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</si>
  <si>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</si>
  <si>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</si>
  <si>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</si>
  <si>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</si>
  <si>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</si>
  <si>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</si>
  <si>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</si>
  <si>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</si>
  <si>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</si>
  <si>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</si>
  <si>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</si>
  <si>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</si>
  <si>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</si>
  <si>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</si>
  <si>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</si>
  <si>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</si>
  <si>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</si>
  <si>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</si>
  <si>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</si>
  <si>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</si>
  <si>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</si>
  <si>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</si>
  <si>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</si>
  <si>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</si>
  <si>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</si>
  <si>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</si>
  <si>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</si>
  <si>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</si>
  <si>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</si>
  <si>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</si>
  <si>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</si>
  <si>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</si>
  <si>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</si>
  <si>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</si>
  <si>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</si>
  <si>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</si>
  <si>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</si>
  <si>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</si>
  <si>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</si>
  <si>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</si>
  <si>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</si>
  <si>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</si>
  <si>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</si>
  <si>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</si>
  <si>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</si>
  <si>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</si>
  <si>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</si>
  <si>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</si>
  <si>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</si>
  <si>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</si>
  <si>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</si>
  <si>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</si>
  <si>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</si>
  <si>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</si>
  <si>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</si>
  <si>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</si>
  <si>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</si>
  <si>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</si>
  <si>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</si>
  <si>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</si>
  <si>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</si>
  <si>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</si>
  <si>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</si>
  <si>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</si>
  <si>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</si>
  <si>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</si>
  <si>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</si>
  <si>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</si>
  <si>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</si>
  <si>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</si>
  <si>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</si>
  <si>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</si>
  <si>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</si>
  <si>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</si>
  <si>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</si>
  <si>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</si>
  <si>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</si>
  <si>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</si>
  <si>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</si>
  <si>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</si>
  <si>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</si>
  <si>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</si>
  <si>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</si>
  <si>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</si>
  <si>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</si>
  <si>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</si>
  <si>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</si>
  <si>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</si>
  <si>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</si>
  <si>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</si>
  <si>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</si>
  <si>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</si>
  <si>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</si>
  <si>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</si>
  <si>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</si>
  <si>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</si>
  <si>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</si>
  <si>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</si>
  <si>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</si>
  <si>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</si>
  <si>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</si>
  <si>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</si>
  <si>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</si>
  <si>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</si>
  <si>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</si>
  <si>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</si>
  <si>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</si>
  <si>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</si>
  <si>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</si>
  <si>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</si>
  <si>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</si>
  <si>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</si>
  <si>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</si>
  <si>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</si>
  <si>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</si>
  <si>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</si>
  <si>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</si>
  <si>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</si>
  <si>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</si>
  <si>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</si>
  <si>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</si>
  <si>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</si>
  <si>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</si>
  <si>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</si>
  <si>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</si>
  <si>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</si>
  <si>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</si>
  <si>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</si>
  <si>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</si>
  <si>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</si>
  <si>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</si>
  <si>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</si>
  <si>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</si>
  <si>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</si>
  <si>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</si>
  <si>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</si>
  <si>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</si>
  <si>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</si>
  <si>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</si>
  <si>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</si>
  <si>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</si>
  <si>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</si>
  <si>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</si>
  <si>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</si>
  <si>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</si>
  <si>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</si>
  <si>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</si>
  <si>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</si>
  <si>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</si>
  <si>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</si>
  <si>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</si>
  <si>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</si>
  <si>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</si>
  <si>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</si>
  <si>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</si>
  <si>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</si>
  <si>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</si>
  <si>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</si>
  <si>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</si>
  <si>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</si>
  <si>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</si>
  <si>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</si>
  <si>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</si>
  <si>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</si>
  <si>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</si>
  <si>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</si>
  <si>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</si>
  <si>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</si>
  <si>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</si>
  <si>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</si>
  <si>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</si>
  <si>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</si>
  <si>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</si>
  <si>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</si>
  <si>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</si>
  <si>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</si>
  <si>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</si>
  <si>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</si>
  <si>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</si>
  <si>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</si>
  <si>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</si>
  <si>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</si>
  <si>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</si>
  <si>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</si>
  <si>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</si>
  <si>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</si>
  <si>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</si>
  <si>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</si>
  <si>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</si>
  <si>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</si>
  <si>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</si>
  <si>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</si>
  <si>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</si>
  <si>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</si>
  <si>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</si>
  <si>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</si>
  <si>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</si>
  <si>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</si>
  <si>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</si>
  <si>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</si>
  <si>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</si>
  <si>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</si>
  <si>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</si>
  <si>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</si>
  <si>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</si>
  <si>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</si>
  <si>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</si>
  <si>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</si>
  <si>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</si>
  <si>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</si>
  <si>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</si>
  <si>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</si>
  <si>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</si>
  <si>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</si>
  <si>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</si>
  <si>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</si>
  <si>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</si>
  <si>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</si>
  <si>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</si>
  <si>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</si>
  <si>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</si>
  <si>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</si>
  <si>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</si>
  <si>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</si>
  <si>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</si>
  <si>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</si>
  <si>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</si>
  <si>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</si>
  <si>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</si>
  <si>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</si>
  <si>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</si>
  <si>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</si>
  <si>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</si>
  <si>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</si>
  <si>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</si>
  <si>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</si>
  <si>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</si>
  <si>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</si>
  <si>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</si>
  <si>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</si>
  <si>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</si>
  <si>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</si>
  <si>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</si>
  <si>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</si>
  <si>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</si>
  <si>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</si>
  <si>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</si>
  <si>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</si>
  <si>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</si>
  <si>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</si>
  <si>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</si>
  <si>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</si>
  <si>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</si>
  <si>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</si>
  <si>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</si>
  <si>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</si>
  <si>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</si>
  <si>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</si>
  <si>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</si>
  <si>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</si>
  <si>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</si>
  <si>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</si>
  <si>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</si>
  <si>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</si>
  <si>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</si>
  <si>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</si>
  <si>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</si>
  <si>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</si>
  <si>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</si>
  <si>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</si>
  <si>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</si>
  <si>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</si>
  <si>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</si>
  <si>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</si>
  <si>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</si>
  <si>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</si>
  <si>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</si>
  <si>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</si>
  <si>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</si>
  <si>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</si>
  <si>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</si>
  <si>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</si>
  <si>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</si>
  <si>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</si>
  <si>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</si>
  <si>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</si>
  <si>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</si>
  <si>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</si>
  <si>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</si>
  <si>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</si>
  <si>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</si>
  <si>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</si>
  <si>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</si>
  <si>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</si>
  <si>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</si>
  <si>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</si>
  <si>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</si>
  <si>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</si>
  <si>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</si>
  <si>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</si>
  <si>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</si>
  <si>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</si>
  <si>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</si>
  <si>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</si>
  <si>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</si>
  <si>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</si>
  <si>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</si>
  <si>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</si>
  <si>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</si>
  <si>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</si>
  <si>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</si>
  <si>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</si>
  <si>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</si>
  <si>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</si>
  <si>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</si>
  <si>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</si>
  <si>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</si>
  <si>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</si>
  <si>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</si>
  <si>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</si>
  <si>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</si>
  <si>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</si>
  <si>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</si>
  <si>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</si>
  <si>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</si>
  <si>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</si>
  <si>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</si>
  <si>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</si>
  <si>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</si>
  <si>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</si>
  <si>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</si>
  <si>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</si>
  <si>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</si>
  <si>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</si>
  <si>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</si>
  <si>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</si>
  <si>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</si>
  <si>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</si>
  <si>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</si>
  <si>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</si>
  <si>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</si>
  <si>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</si>
  <si>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</si>
  <si>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</si>
  <si>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</si>
  <si>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</si>
  <si>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</si>
  <si>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</si>
  <si>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</si>
  <si>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</si>
  <si>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</si>
  <si>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</si>
  <si>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</si>
  <si>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</si>
  <si>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</si>
  <si>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</si>
  <si>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</si>
  <si>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</si>
  <si>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</si>
  <si>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</si>
  <si>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</si>
  <si>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</si>
  <si>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</si>
  <si>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</si>
  <si>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</si>
  <si>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</si>
  <si>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</si>
  <si>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</si>
  <si>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</si>
  <si>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</si>
  <si>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</si>
  <si>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</si>
  <si>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</si>
  <si>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</si>
  <si>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</si>
  <si>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</si>
  <si>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</si>
  <si>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</si>
  <si>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</si>
  <si>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</si>
  <si>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</si>
  <si>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</si>
  <si>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</si>
  <si>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</si>
  <si>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</si>
  <si>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</si>
  <si>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</si>
  <si>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</si>
  <si>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</si>
  <si>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</si>
  <si>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</si>
  <si>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</si>
  <si>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</si>
  <si>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</si>
  <si>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</si>
  <si>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</si>
  <si>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</si>
  <si>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</si>
  <si>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</si>
  <si>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</si>
  <si>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</si>
  <si>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</si>
  <si>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</si>
  <si>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</si>
  <si>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</si>
  <si>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</si>
  <si>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</si>
  <si>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</si>
  <si>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</si>
  <si>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</si>
  <si>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</si>
  <si>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</si>
  <si>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</si>
  <si>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</si>
  <si>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</si>
  <si>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</si>
  <si>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</si>
  <si>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</si>
  <si>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</si>
  <si>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</si>
  <si>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</si>
  <si>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</si>
  <si>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</si>
  <si>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</si>
  <si>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</si>
  <si>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</si>
  <si>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</si>
  <si>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</si>
  <si>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</si>
  <si>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</si>
  <si>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</si>
  <si>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</si>
  <si>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</si>
  <si>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</si>
  <si>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</si>
  <si>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</si>
  <si>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</si>
  <si>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</si>
  <si>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</si>
  <si>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</si>
  <si>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</si>
  <si>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</si>
  <si>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</si>
  <si>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</si>
  <si>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</si>
  <si>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</si>
  <si>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</si>
  <si>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</si>
  <si>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</si>
  <si>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</si>
  <si>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</si>
  <si>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</si>
  <si>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</si>
  <si>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</si>
  <si>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</si>
  <si>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</si>
  <si>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</si>
  <si>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</si>
  <si>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</si>
  <si>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</si>
  <si>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</si>
  <si>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</si>
  <si>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</si>
  <si>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</si>
  <si>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</si>
  <si>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</si>
  <si>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</si>
  <si>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</si>
  <si>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</si>
  <si>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</si>
  <si>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</si>
  <si>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</si>
  <si>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</si>
  <si>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</si>
  <si>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</si>
  <si>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</si>
  <si>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</si>
  <si>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</si>
  <si>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</si>
  <si>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</si>
  <si>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</si>
  <si>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</si>
  <si>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</si>
  <si>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</si>
  <si>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</si>
  <si>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</si>
  <si>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</si>
  <si>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</si>
  <si>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</si>
  <si>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</si>
  <si>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</si>
  <si>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</si>
  <si>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</si>
  <si>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</si>
  <si>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</si>
  <si>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</si>
  <si>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</si>
  <si>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</si>
  <si>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</si>
  <si>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</si>
  <si>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</si>
  <si>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</si>
  <si>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</si>
  <si>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</si>
  <si>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</si>
  <si>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</si>
  <si>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</si>
  <si>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</si>
  <si>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</si>
  <si>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</si>
  <si>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</si>
  <si>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</si>
  <si>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</si>
  <si>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</si>
  <si>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</si>
  <si>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</si>
  <si>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</si>
  <si>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</si>
  <si>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</si>
  <si>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</si>
  <si>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</si>
  <si>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</si>
  <si>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</si>
  <si>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</si>
  <si>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</si>
  <si>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</si>
  <si>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</si>
  <si>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</si>
  <si>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</si>
  <si>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</si>
  <si>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</si>
  <si>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</si>
  <si>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</si>
  <si>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</si>
  <si>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</si>
  <si>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</si>
  <si>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</si>
  <si>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</si>
  <si>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</si>
  <si>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</si>
  <si>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</si>
  <si>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</si>
  <si>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</si>
  <si>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</si>
  <si>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</si>
  <si>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</si>
  <si>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</si>
  <si>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</si>
  <si>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</si>
  <si>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</si>
  <si>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</si>
  <si>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</si>
  <si>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</si>
  <si>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</si>
  <si>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</si>
  <si>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</si>
  <si>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</si>
  <si>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</si>
  <si>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</si>
  <si>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</si>
  <si>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</si>
  <si>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</si>
  <si>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</si>
  <si>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</si>
  <si>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</si>
  <si>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</si>
  <si>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</si>
  <si>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</si>
  <si>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</si>
  <si>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</si>
  <si>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</si>
  <si>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</si>
  <si>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</si>
  <si>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</si>
  <si>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</si>
  <si>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</si>
  <si>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</si>
  <si>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</si>
  <si>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</si>
  <si>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</si>
  <si>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</si>
  <si>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</si>
  <si>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</si>
  <si>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</si>
  <si>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</si>
  <si>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</si>
  <si>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</si>
  <si>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</si>
  <si>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</si>
  <si>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</si>
  <si>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</si>
  <si>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</si>
  <si>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</si>
  <si>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</si>
  <si>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</si>
  <si>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</si>
  <si>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</si>
  <si>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</si>
  <si>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</si>
  <si>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</si>
  <si>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</si>
  <si>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</si>
  <si>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</si>
  <si>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</si>
  <si>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</si>
  <si>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</si>
  <si>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</si>
  <si>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</si>
  <si>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</si>
  <si>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</si>
  <si>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</si>
  <si>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</si>
  <si>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</si>
  <si>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</si>
  <si>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</si>
  <si>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</si>
  <si>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</si>
  <si>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</si>
  <si>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</si>
  <si>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</si>
  <si>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</si>
  <si>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</si>
  <si>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</si>
  <si>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</si>
  <si>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</si>
  <si>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</si>
  <si>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</si>
  <si>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</si>
  <si>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</si>
  <si>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</si>
  <si>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</si>
  <si>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</si>
  <si>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</si>
  <si>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</si>
  <si>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</si>
  <si>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</si>
  <si>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</si>
  <si>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</si>
  <si>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</si>
  <si>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</si>
  <si>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</si>
  <si>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</si>
  <si>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</si>
  <si>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</si>
  <si>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</si>
  <si>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</si>
  <si>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</si>
  <si>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</si>
  <si>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</si>
  <si>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</si>
  <si>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</si>
  <si>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</si>
  <si>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</si>
  <si>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</si>
  <si>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</si>
  <si>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</si>
  <si>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</si>
  <si>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</si>
  <si>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</si>
  <si>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</si>
  <si>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</si>
  <si>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</si>
  <si>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</si>
  <si>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</si>
  <si>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</si>
  <si>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</si>
  <si>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</si>
  <si>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</si>
  <si>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</si>
  <si>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</si>
  <si>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</si>
  <si>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</si>
  <si>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</si>
  <si>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</si>
  <si>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</si>
  <si>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</si>
  <si>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</si>
  <si>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</si>
  <si>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</si>
  <si>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</si>
  <si>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</si>
  <si>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</si>
  <si>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</si>
  <si>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</si>
  <si>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</si>
  <si>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</si>
  <si>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</si>
  <si>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</si>
  <si>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</si>
  <si>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</si>
  <si>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</si>
  <si>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</si>
  <si>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</si>
  <si>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</si>
  <si>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</si>
  <si>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</si>
  <si>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</si>
  <si>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</si>
  <si>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</si>
  <si>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</si>
  <si>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</si>
  <si>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</si>
  <si>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</si>
  <si>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</si>
  <si>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</si>
  <si>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</si>
  <si>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</si>
  <si>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</si>
  <si>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</si>
  <si>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</si>
  <si>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</si>
  <si>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</si>
  <si>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</si>
  <si>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</si>
  <si>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</si>
  <si>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</si>
  <si>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</si>
  <si>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</si>
  <si>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</si>
  <si>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</si>
  <si>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</si>
  <si>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</si>
  <si>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</si>
  <si>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</si>
  <si>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</si>
  <si>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</si>
  <si>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</si>
  <si>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</si>
  <si>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</si>
  <si>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</si>
  <si>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</si>
  <si>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</si>
  <si>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</si>
  <si>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</si>
  <si>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</si>
  <si>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</si>
  <si>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</si>
  <si>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</si>
  <si>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</si>
  <si>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</si>
  <si>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</si>
  <si>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</si>
  <si>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</si>
  <si>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</si>
  <si>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</si>
  <si>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</si>
  <si>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</si>
  <si>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</si>
  <si>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</si>
  <si>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</si>
  <si>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</si>
  <si>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</si>
  <si>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</si>
  <si>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</si>
  <si>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</si>
  <si>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</si>
  <si>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</si>
  <si>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</si>
  <si>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</si>
  <si>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</si>
  <si>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</si>
  <si>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</si>
  <si>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</si>
  <si>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</si>
  <si>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</si>
  <si>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</si>
  <si>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</si>
  <si>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</si>
  <si>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</si>
  <si>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</si>
  <si>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</si>
  <si>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</si>
  <si>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</si>
  <si>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</si>
  <si>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</si>
  <si>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</si>
  <si>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</si>
  <si>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</si>
  <si>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</si>
  <si>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</si>
  <si>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</si>
  <si>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</si>
  <si>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</si>
  <si>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</si>
  <si>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</si>
  <si>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</si>
  <si>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</si>
  <si>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</si>
  <si>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</si>
  <si>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</si>
  <si>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</si>
  <si>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</si>
  <si>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</si>
  <si>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</si>
  <si>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</si>
  <si>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</si>
  <si>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</si>
  <si>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</si>
  <si>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</si>
  <si>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</si>
  <si>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</si>
  <si>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</si>
  <si>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</si>
  <si>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</si>
  <si>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</si>
  <si>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</si>
  <si>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</si>
  <si>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</si>
  <si>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</si>
  <si>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</si>
  <si>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</si>
  <si>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</si>
  <si>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</si>
  <si>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</si>
  <si>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</si>
  <si>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</si>
  <si>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</si>
  <si>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</si>
  <si>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</si>
  <si>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</si>
  <si>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</si>
  <si>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</si>
  <si>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</si>
  <si>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</si>
  <si>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</si>
  <si>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</si>
  <si>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</si>
  <si>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</si>
  <si>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</si>
  <si>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</si>
  <si>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</si>
  <si>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</si>
  <si>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</si>
  <si>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</si>
  <si>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</si>
  <si>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</si>
  <si>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</si>
  <si>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</si>
  <si>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</si>
  <si>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</si>
  <si>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</si>
  <si>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</si>
  <si>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</si>
  <si>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</si>
  <si>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</si>
  <si>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</si>
  <si>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</si>
  <si>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</si>
  <si>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</si>
  <si>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</si>
  <si>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</si>
  <si>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</si>
  <si>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</si>
  <si>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</si>
  <si>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</si>
  <si>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</si>
  <si>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</si>
  <si>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</si>
  <si>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</si>
  <si>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</si>
  <si>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</si>
  <si>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</si>
  <si>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</si>
  <si>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</si>
  <si>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</si>
  <si>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</si>
  <si>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</si>
  <si>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</si>
  <si>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</si>
  <si>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</si>
  <si>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</si>
  <si>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</si>
  <si>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</si>
  <si>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</si>
  <si>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</si>
  <si>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</si>
  <si>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</si>
  <si>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</si>
  <si>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</si>
  <si>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</si>
  <si>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</si>
  <si>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</si>
  <si>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</si>
  <si>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</si>
  <si>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</si>
  <si>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</si>
  <si>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</si>
  <si>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</si>
  <si>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</si>
  <si>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</si>
  <si>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</si>
  <si>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</si>
  <si>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</si>
  <si>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</si>
  <si>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</si>
  <si>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</si>
  <si>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</si>
  <si>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</si>
  <si>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</si>
  <si>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</si>
  <si>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</si>
  <si>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</si>
  <si>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</si>
  <si>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</si>
  <si>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</si>
  <si>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</si>
  <si>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</si>
  <si>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</si>
  <si>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</si>
  <si>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</si>
  <si>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</si>
  <si>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</si>
  <si>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</si>
  <si>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</si>
  <si>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</si>
  <si>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</si>
  <si>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</si>
  <si>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</si>
  <si>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</si>
  <si>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</si>
  <si>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</si>
  <si>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</si>
  <si>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</si>
  <si>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</si>
  <si>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</si>
  <si>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</si>
  <si>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</si>
  <si>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</si>
  <si>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</si>
  <si>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</si>
  <si>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</si>
  <si>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</si>
  <si>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</si>
  <si>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</si>
  <si>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</si>
  <si>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</si>
  <si>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</si>
  <si>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</si>
  <si>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</si>
  <si>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</si>
  <si>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</si>
  <si>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</si>
  <si>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</si>
  <si>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</si>
  <si>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</si>
  <si>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</si>
  <si>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</si>
  <si>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</si>
  <si>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</si>
  <si>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</si>
  <si>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</si>
  <si>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</si>
  <si>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</si>
  <si>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</si>
  <si>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</si>
  <si>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</si>
  <si>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</si>
  <si>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</si>
  <si>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</si>
  <si>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</si>
  <si>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</si>
  <si>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</si>
  <si>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</si>
  <si>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</si>
  <si>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</si>
  <si>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</si>
  <si>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</si>
  <si>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</si>
  <si>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</si>
  <si>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</si>
  <si>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</si>
  <si>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</si>
  <si>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</si>
  <si>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</si>
  <si>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</si>
  <si>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</si>
  <si>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</si>
  <si>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</si>
  <si>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</si>
  <si>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</si>
  <si>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</si>
  <si>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</si>
  <si>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</si>
  <si>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</si>
  <si>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</si>
  <si>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</si>
  <si>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</si>
  <si>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</si>
  <si>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</si>
  <si>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</si>
  <si>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</si>
  <si>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</si>
  <si>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</si>
  <si>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</si>
  <si>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</si>
  <si>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</si>
  <si>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</si>
  <si>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</si>
  <si>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</si>
  <si>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</si>
  <si>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</si>
  <si>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</si>
  <si>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</si>
  <si>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</si>
  <si>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</si>
  <si>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</si>
  <si>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</si>
  <si>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</si>
  <si>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</si>
  <si>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</si>
  <si>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</si>
  <si>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</si>
  <si>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</si>
  <si>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</si>
  <si>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</si>
  <si>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</si>
  <si>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</si>
  <si>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</si>
  <si>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</si>
  <si>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</si>
  <si>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</si>
  <si>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</si>
  <si>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</si>
  <si>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</si>
  <si>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</si>
  <si>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</si>
  <si>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</si>
  <si>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</si>
  <si>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</si>
  <si>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</si>
  <si>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</si>
  <si>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</si>
  <si>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</si>
  <si>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</si>
  <si>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</si>
  <si>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</si>
  <si>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</si>
  <si>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</si>
  <si>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</si>
  <si>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</si>
  <si>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</si>
  <si>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</si>
  <si>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</si>
  <si>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</si>
  <si>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</si>
  <si>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</si>
  <si>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</si>
  <si>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</si>
  <si>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</si>
  <si>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</si>
  <si>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</si>
  <si>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</si>
  <si>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</si>
  <si>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</si>
  <si>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</si>
  <si>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</si>
  <si>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</si>
  <si>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</si>
  <si>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</si>
  <si>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</si>
  <si>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</si>
  <si>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</si>
  <si>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</si>
  <si>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</si>
  <si>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</si>
  <si>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</si>
  <si>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</si>
  <si>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</si>
  <si>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</si>
  <si>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</si>
  <si>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</si>
  <si>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</si>
  <si>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</si>
  <si>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</si>
  <si>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</si>
  <si>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</si>
  <si>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</si>
  <si>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</si>
  <si>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</si>
  <si>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</si>
  <si>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</si>
  <si>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</si>
  <si>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</si>
  <si>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</si>
  <si>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</si>
  <si>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</si>
  <si>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</si>
  <si>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</si>
  <si>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</si>
  <si>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</si>
  <si>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</si>
  <si>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</si>
  <si>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</si>
  <si>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</si>
  <si>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</si>
  <si>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</si>
  <si>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</si>
  <si>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</si>
  <si>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</si>
  <si>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</si>
  <si>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</si>
  <si>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</si>
  <si>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</si>
  <si>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</si>
  <si>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</si>
  <si>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</si>
  <si>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</si>
  <si>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</si>
  <si>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</si>
  <si>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</si>
  <si>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</si>
  <si>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</si>
  <si>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</si>
  <si>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</si>
  <si>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</si>
  <si>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</si>
  <si>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</si>
  <si>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</si>
  <si>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</si>
  <si>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</si>
  <si>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</si>
  <si>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</si>
  <si>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</si>
  <si>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</si>
  <si>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</si>
  <si>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</si>
  <si>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</si>
  <si>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</si>
  <si>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</si>
  <si>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</si>
  <si>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</si>
  <si>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</si>
  <si>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</si>
  <si>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</si>
  <si>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</si>
  <si>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</si>
  <si>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</si>
  <si>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</si>
  <si>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</si>
  <si>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</si>
  <si>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</si>
  <si>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</si>
  <si>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</si>
  <si>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</si>
  <si>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</si>
  <si>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</si>
  <si>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</si>
  <si>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</si>
  <si>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</si>
  <si>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</si>
  <si>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</si>
  <si>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</si>
  <si>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</si>
  <si>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</si>
  <si>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</si>
  <si>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</si>
  <si>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</si>
  <si>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</si>
  <si>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</si>
  <si>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</si>
  <si>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</si>
  <si>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</si>
  <si>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</si>
  <si>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</si>
  <si>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</si>
  <si>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</si>
  <si>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</si>
  <si>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</si>
  <si>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</si>
  <si>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</si>
  <si>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</si>
  <si>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</si>
  <si>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</si>
  <si>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</si>
  <si>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</si>
  <si>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</si>
  <si>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</si>
  <si>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</si>
  <si>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</si>
  <si>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</si>
  <si>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</si>
  <si>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</si>
  <si>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</si>
  <si>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</si>
  <si>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</si>
  <si>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</si>
  <si>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</si>
  <si>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</si>
  <si>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</si>
  <si>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</si>
  <si>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</si>
  <si>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</si>
  <si>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</si>
  <si>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</si>
  <si>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</si>
  <si>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</si>
  <si>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</si>
  <si>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</si>
  <si>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</si>
  <si>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</si>
  <si>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</si>
  <si>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</si>
  <si>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</si>
  <si>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</si>
  <si>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</si>
  <si>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</si>
  <si>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</si>
  <si>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</si>
  <si>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</si>
  <si>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</si>
  <si>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</si>
  <si>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</si>
  <si>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</si>
  <si>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</si>
  <si>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</si>
  <si>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</si>
  <si>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</si>
  <si>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</si>
  <si>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</si>
  <si>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</si>
  <si>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</si>
  <si>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</si>
  <si>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</si>
  <si>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</si>
  <si>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</si>
  <si>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</si>
  <si>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</si>
  <si>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</si>
  <si>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</si>
  <si>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</si>
  <si>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</si>
  <si>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</si>
  <si>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</si>
  <si>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</si>
  <si>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</si>
  <si>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</si>
  <si>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</si>
  <si>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</si>
  <si>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</si>
  <si>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</si>
  <si>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</si>
  <si>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</si>
  <si>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</si>
  <si>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</si>
  <si>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</si>
  <si>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</si>
  <si>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</si>
  <si>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</si>
  <si>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</si>
  <si>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</si>
  <si>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</si>
  <si>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</si>
  <si>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</si>
  <si>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</si>
  <si>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</si>
  <si>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</si>
  <si>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</si>
  <si>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</si>
  <si>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</si>
  <si>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</si>
  <si>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</si>
  <si>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</si>
  <si>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</si>
  <si>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</si>
  <si>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</si>
  <si>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</si>
  <si>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</si>
  <si>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</si>
  <si>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</si>
  <si>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</si>
  <si>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</si>
  <si>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</si>
  <si>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</si>
  <si>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</si>
  <si>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</si>
  <si>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</si>
  <si>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</si>
  <si>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</si>
  <si>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</si>
  <si>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</si>
  <si>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</si>
  <si>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</si>
  <si>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</si>
  <si>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</si>
  <si>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</si>
  <si>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</si>
  <si>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</si>
  <si>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</si>
  <si>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</si>
  <si>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</si>
  <si>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</si>
  <si>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</si>
  <si>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</si>
  <si>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</si>
  <si>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</si>
  <si>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</si>
  <si>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</si>
  <si>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</si>
  <si>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</si>
  <si>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</si>
  <si>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</si>
  <si>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</si>
  <si>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</si>
  <si>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</si>
  <si>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</si>
  <si>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</si>
  <si>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</si>
  <si>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</si>
  <si>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</si>
  <si>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</si>
  <si>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</si>
  <si>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</si>
  <si>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</si>
  <si>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</si>
  <si>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</si>
  <si>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</si>
  <si>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</si>
  <si>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</si>
  <si>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</si>
  <si>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</si>
  <si>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</si>
  <si>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</si>
  <si>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</si>
  <si>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</si>
  <si>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</si>
  <si>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</si>
  <si>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</si>
  <si>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</si>
  <si>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</si>
  <si>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</si>
  <si>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</si>
  <si>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</si>
  <si>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</si>
  <si>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</si>
  <si>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</si>
  <si>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</si>
  <si>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</si>
  <si>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</si>
  <si>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</si>
  <si>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</si>
  <si>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</si>
  <si>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</si>
  <si>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</si>
  <si>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</si>
  <si>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</si>
  <si>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</si>
  <si>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</si>
  <si>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</si>
  <si>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</si>
  <si>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</si>
  <si>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</si>
  <si>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</si>
  <si>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</si>
  <si>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</si>
  <si>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</si>
  <si>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</si>
  <si>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</si>
  <si>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</si>
  <si>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</si>
  <si>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</si>
  <si>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</si>
  <si>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</si>
  <si>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</si>
  <si>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</si>
  <si>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</si>
  <si>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</si>
  <si>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</si>
  <si>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</si>
  <si>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</si>
  <si>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</si>
  <si>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</si>
  <si>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</si>
  <si>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</si>
  <si>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</si>
  <si>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</si>
  <si>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</si>
  <si>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</si>
  <si>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</si>
  <si>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</si>
  <si>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</si>
  <si>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</si>
  <si>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</si>
  <si>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</si>
  <si>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</si>
  <si>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</si>
  <si>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</si>
  <si>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</si>
  <si>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</si>
  <si>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</si>
  <si>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</si>
  <si>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</si>
  <si>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</si>
  <si>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</si>
  <si>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</si>
  <si>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</si>
  <si>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</si>
  <si>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</si>
  <si>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</si>
  <si>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</si>
  <si>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</si>
  <si>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</si>
  <si>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</si>
  <si>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</si>
  <si>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</si>
  <si>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</si>
  <si>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</si>
  <si>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</si>
  <si>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</si>
  <si>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</si>
  <si>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</si>
  <si>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</si>
  <si>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</si>
  <si>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</si>
  <si>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</si>
  <si>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</si>
  <si>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</si>
  <si>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</si>
  <si>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</si>
  <si>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</si>
  <si>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</si>
  <si>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</si>
  <si>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</si>
  <si>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</si>
  <si>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</si>
  <si>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</si>
  <si>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</si>
  <si>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</si>
  <si>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</si>
  <si>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</si>
  <si>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</si>
  <si>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</si>
  <si>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</si>
  <si>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</si>
  <si>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</si>
  <si>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</si>
  <si>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</si>
  <si>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</si>
  <si>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</si>
  <si>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</si>
  <si>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</si>
  <si>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</si>
  <si>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</si>
  <si>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</si>
  <si>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</si>
  <si>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</si>
  <si>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</si>
  <si>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</si>
  <si>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</si>
  <si>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</si>
  <si>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</si>
  <si>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</si>
  <si>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</si>
  <si>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</si>
  <si>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</si>
  <si>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</si>
  <si>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</si>
  <si>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</si>
  <si>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</si>
  <si>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</si>
  <si>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</si>
  <si>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</si>
  <si>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</si>
  <si>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</si>
  <si>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</si>
  <si>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</si>
  <si>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</si>
  <si>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</si>
  <si>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</si>
  <si>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</si>
  <si>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</si>
  <si>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</si>
  <si>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</si>
  <si>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</si>
  <si>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</si>
  <si>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</si>
  <si>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</si>
  <si>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</si>
  <si>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</si>
  <si>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</si>
  <si>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</si>
  <si>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</si>
  <si>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</si>
  <si>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</si>
  <si>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</si>
  <si>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</si>
  <si>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</si>
  <si>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</si>
  <si>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</si>
  <si>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</si>
  <si>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</si>
  <si>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</si>
  <si>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</si>
  <si>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</si>
  <si>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</si>
  <si>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</si>
  <si>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</si>
  <si>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</si>
  <si>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</si>
  <si>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</si>
  <si>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</si>
  <si>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</si>
  <si>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</si>
  <si>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</si>
  <si>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</si>
  <si>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</si>
  <si>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</si>
  <si>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</si>
  <si>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</si>
  <si>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</si>
  <si>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</si>
  <si>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</si>
  <si>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</si>
  <si>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</si>
  <si>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</si>
  <si>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</si>
  <si>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</si>
  <si>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</si>
  <si>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</si>
  <si>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</si>
  <si>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</si>
  <si>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</si>
  <si>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</si>
  <si>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</si>
  <si>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</si>
  <si>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</si>
  <si>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</si>
  <si>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</si>
  <si>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</si>
  <si>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</si>
  <si>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</si>
  <si>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</si>
  <si>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</si>
  <si>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</si>
  <si>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</si>
  <si>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</si>
  <si>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</si>
  <si>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</si>
  <si>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</si>
  <si>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</si>
  <si>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</si>
  <si>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</si>
  <si>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</si>
  <si>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</si>
  <si>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</si>
  <si>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</si>
  <si>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</si>
  <si>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</si>
  <si>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</si>
  <si>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</si>
  <si>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</si>
  <si>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</si>
  <si>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</si>
  <si>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</si>
  <si>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</si>
  <si>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</si>
  <si>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</si>
  <si>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</si>
  <si>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</si>
  <si>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</si>
  <si>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</si>
  <si>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</si>
  <si>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</si>
  <si>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</si>
  <si>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</si>
  <si>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</si>
  <si>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</si>
  <si>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</si>
  <si>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</si>
  <si>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</si>
  <si>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</si>
  <si>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</si>
  <si>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</si>
  <si>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</si>
  <si>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</si>
  <si>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</si>
  <si>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</si>
  <si>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</si>
  <si>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</si>
  <si>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</si>
  <si>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</si>
  <si>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</si>
  <si>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</si>
  <si>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</si>
  <si>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</si>
  <si>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</si>
  <si>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</si>
  <si>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</si>
  <si>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</si>
  <si>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</si>
  <si>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</si>
  <si>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</si>
  <si>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</si>
  <si>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</si>
  <si>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</si>
  <si>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</si>
  <si>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</si>
  <si>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</si>
  <si>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</si>
  <si>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</si>
  <si>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</si>
  <si>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</si>
  <si>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</si>
  <si>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</si>
  <si>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</si>
  <si>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</si>
  <si>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</si>
  <si>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</si>
  <si>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</si>
  <si>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</si>
  <si>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</si>
  <si>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</si>
  <si>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</si>
  <si>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</si>
  <si>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</si>
  <si>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</si>
  <si>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</si>
  <si>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</si>
  <si>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</si>
  <si>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</si>
  <si>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</si>
  <si>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</si>
  <si>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</si>
  <si>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</si>
  <si>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</si>
  <si>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</si>
  <si>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</si>
  <si>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</si>
  <si>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</si>
  <si>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</si>
  <si>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</si>
  <si>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</si>
  <si>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</si>
  <si>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</si>
  <si>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</si>
  <si>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</si>
  <si>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</si>
  <si>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</si>
  <si>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</si>
  <si>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</si>
  <si>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</si>
  <si>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</si>
  <si>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</si>
  <si>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</si>
  <si>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</si>
  <si>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</si>
  <si>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</si>
  <si>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</si>
  <si>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</si>
  <si>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</si>
  <si>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</si>
  <si>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</si>
  <si>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</si>
  <si>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</si>
  <si>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</si>
  <si>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</si>
  <si>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</si>
  <si>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</si>
  <si>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</si>
  <si>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</si>
  <si>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</si>
  <si>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</si>
  <si>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</si>
  <si>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</si>
  <si>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</si>
  <si>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</si>
  <si>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</si>
  <si>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</si>
  <si>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</si>
  <si>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</si>
  <si>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</si>
  <si>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</si>
  <si>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</si>
  <si>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</si>
  <si>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</si>
  <si>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</si>
  <si>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</si>
  <si>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</si>
  <si>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</si>
  <si>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</si>
  <si>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</si>
  <si>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</si>
  <si>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</si>
  <si>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</si>
  <si>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</si>
  <si>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</si>
  <si>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</si>
  <si>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</si>
  <si>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</si>
  <si>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</si>
  <si>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</si>
  <si>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</si>
  <si>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</si>
  <si>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</si>
  <si>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</si>
  <si>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</si>
  <si>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</si>
  <si>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</si>
  <si>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</si>
  <si>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</si>
  <si>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</si>
  <si>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</si>
  <si>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</si>
  <si>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</si>
  <si>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</si>
  <si>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</si>
  <si>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</si>
  <si>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</si>
  <si>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</si>
  <si>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</si>
  <si>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</si>
  <si>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</si>
  <si>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</si>
  <si>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</si>
  <si>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</si>
  <si>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</si>
  <si>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</si>
  <si>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</si>
  <si>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</si>
  <si>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</si>
  <si>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</si>
  <si>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</si>
  <si>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</si>
  <si>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</si>
  <si>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</si>
  <si>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</si>
  <si>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</si>
  <si>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</si>
  <si>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</si>
  <si>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</si>
  <si>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</si>
  <si>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</si>
  <si>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</si>
  <si>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</si>
  <si>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</si>
  <si>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</si>
  <si>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</si>
  <si>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</si>
  <si>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</si>
  <si>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</si>
  <si>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</si>
  <si>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</si>
  <si>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</si>
  <si>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</si>
  <si>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</si>
  <si>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</si>
  <si>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</si>
  <si>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</si>
  <si>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</si>
  <si>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</si>
  <si>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</si>
  <si>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</si>
  <si>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</si>
  <si>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</si>
  <si>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</si>
  <si>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</si>
  <si>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</si>
  <si>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</si>
  <si>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</si>
  <si>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</si>
  <si>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</si>
  <si>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</si>
  <si>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</si>
  <si>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</si>
  <si>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</si>
  <si>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</si>
  <si>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</si>
  <si>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</si>
  <si>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</si>
  <si>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</si>
  <si>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</si>
  <si>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</si>
  <si>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</si>
  <si>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</si>
  <si>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</si>
  <si>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</si>
  <si>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</si>
  <si>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</si>
  <si>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</si>
  <si>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</si>
  <si>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</si>
  <si>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</si>
  <si>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</si>
  <si>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</si>
  <si>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</si>
  <si>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</si>
  <si>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</si>
  <si>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</si>
  <si>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</si>
  <si>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</si>
  <si>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</si>
  <si>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</si>
  <si>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</si>
  <si>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</si>
  <si>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</si>
  <si>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</si>
  <si>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</si>
  <si>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</si>
  <si>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</si>
  <si>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</si>
  <si>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</si>
  <si>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</si>
  <si>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</si>
  <si>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</si>
  <si>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</si>
  <si>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</si>
  <si>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</si>
  <si>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</si>
  <si>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</si>
  <si>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</si>
  <si>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</si>
  <si>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</si>
  <si>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</si>
  <si>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</si>
  <si>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</si>
  <si>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</si>
  <si>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</si>
  <si>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</si>
  <si>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</si>
  <si>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</si>
  <si>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</si>
  <si>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</si>
  <si>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</si>
  <si>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</si>
  <si>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</si>
  <si>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</si>
  <si>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</si>
  <si>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</si>
  <si>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</si>
  <si>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</si>
  <si>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</si>
  <si>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</si>
  <si>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</si>
  <si>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</si>
  <si>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</si>
  <si>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</si>
  <si>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</si>
  <si>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</si>
  <si>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</si>
  <si>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</si>
  <si>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</si>
  <si>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</si>
  <si>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</si>
  <si>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</si>
  <si>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</si>
  <si>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</si>
  <si>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</si>
  <si>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</si>
  <si>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</si>
  <si>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</si>
  <si>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</si>
  <si>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</si>
  <si>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</si>
  <si>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</si>
  <si>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</si>
  <si>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</si>
  <si>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</si>
  <si>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</si>
  <si>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</si>
  <si>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</si>
  <si>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</si>
  <si>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</si>
  <si>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</si>
  <si>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</si>
  <si>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</si>
  <si>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</si>
  <si>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</si>
  <si>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</si>
  <si>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</si>
  <si>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</si>
  <si>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</si>
  <si>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</si>
  <si>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</si>
  <si>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</si>
  <si>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</si>
  <si>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</si>
  <si>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</si>
  <si>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</si>
  <si>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</si>
  <si>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</si>
  <si>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</si>
  <si>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</si>
  <si>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</si>
  <si>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</si>
  <si>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</si>
  <si>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</si>
  <si>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</si>
  <si>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</si>
  <si>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</si>
  <si>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</si>
  <si>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</si>
  <si>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</si>
  <si>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</si>
  <si>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</si>
  <si>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</si>
  <si>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</si>
  <si>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</si>
  <si>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</si>
  <si>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</si>
  <si>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</si>
  <si>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</si>
  <si>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</si>
  <si>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</si>
  <si>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</si>
  <si>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</si>
  <si>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</si>
  <si>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</si>
  <si>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</si>
  <si>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</si>
  <si>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</si>
  <si>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</si>
  <si>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</si>
  <si>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</si>
  <si>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</si>
  <si>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</si>
  <si>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</si>
  <si>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</si>
  <si>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</si>
  <si>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</si>
  <si>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</si>
  <si>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</si>
  <si>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</si>
  <si>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</si>
  <si>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</si>
  <si>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</si>
  <si>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</si>
  <si>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</si>
  <si>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</si>
  <si>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</si>
  <si>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</si>
  <si>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</si>
  <si>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</si>
  <si>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</si>
  <si>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</si>
  <si>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</si>
  <si>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</si>
  <si>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</si>
  <si>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</si>
  <si>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</si>
  <si>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</si>
  <si>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</si>
  <si>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</si>
  <si>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</si>
  <si>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</si>
  <si>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</si>
  <si>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</si>
  <si>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</si>
  <si>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</si>
  <si>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</si>
  <si>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</si>
  <si>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</si>
  <si>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</si>
  <si>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</si>
  <si>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</si>
  <si>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</si>
  <si>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</si>
  <si>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</si>
  <si>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</si>
  <si>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</si>
  <si>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</si>
  <si>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</si>
  <si>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</si>
  <si>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</si>
  <si>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</si>
  <si>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</si>
  <si>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</si>
  <si>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</si>
  <si>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</si>
  <si>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</si>
  <si>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</si>
  <si>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</si>
  <si>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</si>
  <si>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</si>
  <si>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</si>
  <si>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</si>
  <si>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</si>
  <si>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</si>
  <si>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</si>
  <si>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</si>
  <si>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</si>
  <si>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</si>
  <si>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</si>
  <si>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</si>
  <si>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</si>
  <si>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</si>
  <si>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</si>
  <si>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</si>
  <si>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</si>
  <si>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</si>
  <si>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</si>
  <si>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</si>
  <si>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</si>
  <si>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</si>
  <si>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</si>
  <si>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</si>
  <si>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</si>
  <si>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</si>
  <si>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</si>
  <si>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</si>
  <si>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</si>
  <si>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</si>
  <si>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</si>
  <si>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</si>
  <si>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</si>
  <si>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</si>
  <si>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</si>
  <si>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</si>
  <si>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</si>
  <si>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</si>
  <si>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</si>
  <si>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</si>
  <si>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</si>
  <si>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</si>
  <si>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</si>
  <si>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</si>
  <si>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</si>
  <si>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</si>
  <si>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</si>
  <si>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</si>
  <si>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</si>
  <si>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</si>
  <si>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</si>
  <si>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</si>
  <si>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</si>
  <si>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</si>
  <si>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</si>
  <si>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</si>
  <si>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</si>
  <si>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</si>
  <si>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</si>
  <si>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</si>
  <si>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</si>
  <si>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</si>
  <si>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</si>
  <si>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</si>
  <si>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</si>
  <si>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</si>
  <si>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</si>
  <si>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</si>
  <si>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</si>
  <si>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</si>
  <si>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</si>
  <si>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</si>
  <si>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</si>
  <si>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</si>
  <si>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</si>
  <si>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</si>
  <si>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</si>
  <si>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</si>
  <si>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</si>
  <si>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</si>
  <si>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</si>
  <si>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</si>
  <si>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</si>
  <si>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</si>
  <si>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</si>
  <si>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</si>
  <si>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</si>
  <si>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</si>
  <si>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</si>
  <si>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</si>
  <si>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</si>
  <si>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</si>
  <si>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</si>
  <si>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</si>
  <si>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</si>
  <si>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</si>
  <si>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</si>
  <si>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</si>
  <si>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</si>
  <si>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</si>
  <si>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</si>
  <si>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</si>
  <si>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</si>
  <si>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</si>
  <si>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</si>
  <si>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</si>
  <si>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</si>
  <si>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</si>
  <si>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</si>
  <si>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</si>
  <si>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</si>
  <si>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</si>
  <si>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</si>
  <si>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</si>
  <si>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</si>
  <si>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</si>
  <si>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</si>
  <si>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</si>
  <si>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</si>
  <si>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</si>
  <si>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</si>
  <si>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</si>
  <si>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</si>
  <si>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</si>
  <si>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</si>
  <si>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</si>
  <si>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</si>
  <si>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</si>
  <si>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</si>
  <si>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</si>
  <si>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</si>
  <si>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</si>
  <si>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</si>
  <si>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</si>
  <si>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</si>
  <si>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</si>
  <si>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</si>
  <si>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</si>
  <si>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</si>
  <si>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</si>
  <si>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</si>
  <si>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</si>
  <si>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</si>
  <si>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</si>
  <si>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</si>
  <si>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</si>
  <si>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</si>
  <si>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</si>
  <si>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</si>
  <si>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</si>
  <si>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</si>
  <si>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</si>
  <si>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</si>
  <si>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</si>
  <si>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</si>
  <si>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</si>
  <si>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</si>
  <si>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</si>
  <si>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</si>
  <si>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</si>
  <si>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</si>
  <si>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</si>
  <si>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</si>
  <si>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</si>
  <si>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</si>
  <si>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</si>
  <si>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</si>
  <si>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</si>
  <si>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</si>
  <si>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</si>
  <si>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</si>
  <si>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</si>
  <si>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</si>
  <si>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</si>
  <si>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</si>
  <si>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</si>
  <si>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</si>
  <si>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</si>
  <si>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</si>
  <si>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</si>
  <si>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</si>
  <si>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</si>
  <si>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</si>
  <si>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</si>
  <si>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</si>
  <si>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</si>
  <si>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</si>
  <si>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</si>
  <si>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</si>
  <si>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</si>
  <si>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</si>
  <si>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</si>
  <si>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</si>
  <si>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</si>
  <si>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</si>
  <si>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</si>
  <si>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</si>
  <si>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</si>
  <si>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</si>
  <si>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</si>
  <si>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</si>
  <si>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</si>
  <si>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</si>
  <si>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</si>
  <si>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</si>
  <si>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</si>
  <si>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</si>
  <si>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</si>
  <si>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</si>
  <si>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</si>
  <si>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</si>
  <si>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</si>
  <si>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</si>
  <si>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</si>
  <si>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</si>
  <si>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</si>
  <si>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</si>
  <si>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</si>
  <si>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</si>
  <si>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</si>
  <si>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</si>
  <si>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</si>
  <si>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</si>
  <si>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</si>
  <si>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</si>
  <si>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</si>
  <si>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</si>
  <si>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</si>
  <si>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</si>
  <si>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</si>
  <si>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</si>
  <si>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</si>
  <si>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</si>
  <si>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</si>
  <si>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</si>
  <si>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</si>
  <si>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</si>
  <si>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</si>
  <si>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</si>
  <si>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</si>
  <si>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</si>
  <si>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</si>
  <si>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</si>
  <si>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</si>
  <si>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</si>
  <si>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</si>
  <si>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</si>
  <si>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</si>
  <si>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</si>
  <si>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</si>
  <si>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</si>
  <si>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</si>
  <si>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</si>
  <si>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</si>
  <si>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</si>
  <si>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</si>
  <si>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</si>
  <si>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</si>
  <si>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</si>
  <si>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</si>
  <si>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</si>
  <si>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</si>
  <si>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</si>
  <si>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</si>
  <si>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</si>
  <si>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</si>
  <si>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</si>
  <si>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</si>
  <si>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</si>
  <si>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</si>
  <si>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</si>
  <si>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</si>
  <si>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</si>
  <si>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</si>
  <si>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</si>
  <si>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</si>
  <si>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</si>
  <si>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</si>
  <si>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</si>
  <si>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</si>
  <si>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</si>
  <si>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</si>
  <si>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</si>
  <si>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</si>
  <si>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</si>
  <si>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</si>
  <si>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</si>
  <si>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</si>
  <si>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</si>
  <si>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</si>
  <si>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</si>
  <si>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</si>
  <si>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</si>
  <si>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</si>
  <si>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</si>
  <si>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</si>
  <si>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</si>
  <si>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</si>
  <si>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</si>
  <si>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</si>
  <si>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</si>
  <si>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</si>
  <si>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</si>
  <si>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</si>
  <si>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</si>
  <si>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</si>
  <si>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</si>
  <si>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</si>
  <si>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</si>
  <si>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</si>
  <si>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</si>
  <si>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</si>
  <si>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</si>
  <si>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</si>
  <si>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</si>
  <si>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</si>
  <si>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</si>
  <si>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</si>
  <si>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</si>
  <si>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</si>
  <si>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</si>
  <si>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</si>
  <si>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</si>
  <si>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</si>
  <si>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</si>
  <si>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</si>
  <si>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</si>
  <si>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</si>
  <si>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</si>
  <si>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</si>
  <si>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</si>
  <si>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</si>
  <si>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</si>
  <si>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</si>
  <si>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</si>
  <si>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</si>
  <si>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</si>
  <si>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</si>
  <si>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</si>
  <si>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</si>
  <si>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</si>
  <si>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</si>
  <si>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</si>
  <si>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</si>
  <si>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</si>
  <si>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</si>
  <si>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</si>
  <si>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</si>
  <si>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</si>
  <si>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</si>
  <si>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</si>
  <si>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</si>
  <si>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</si>
  <si>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</si>
  <si>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</si>
  <si>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</si>
  <si>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</si>
  <si>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</si>
  <si>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</si>
  <si>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</si>
  <si>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</si>
  <si>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</si>
  <si>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</si>
  <si>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</si>
  <si>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</si>
  <si>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</si>
  <si>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</si>
  <si>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</si>
  <si>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</si>
  <si>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</si>
  <si>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</si>
  <si>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</si>
  <si>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</si>
  <si>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</si>
  <si>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</si>
  <si>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</si>
  <si>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</si>
  <si>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</si>
  <si>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</si>
  <si>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</si>
  <si>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</si>
  <si>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</si>
  <si>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</si>
  <si>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</si>
  <si>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</si>
  <si>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</si>
  <si>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</si>
  <si>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</si>
  <si>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</si>
  <si>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</si>
  <si>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</si>
  <si>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</si>
  <si>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</si>
  <si>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</si>
  <si>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</si>
  <si>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</si>
  <si>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</si>
  <si>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</si>
  <si>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</si>
  <si>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</si>
  <si>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</si>
  <si>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</si>
  <si>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</si>
  <si>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</si>
  <si>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</si>
  <si>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</si>
  <si>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</si>
  <si>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</si>
  <si>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</si>
  <si>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</si>
  <si>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</si>
  <si>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</si>
  <si>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</si>
  <si>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</si>
  <si>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</si>
  <si>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</si>
  <si>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</si>
  <si>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</si>
  <si>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</si>
  <si>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</si>
  <si>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</si>
  <si>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</si>
  <si>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</si>
  <si>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</si>
  <si>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</si>
  <si>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</si>
  <si>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</si>
  <si>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</si>
  <si>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</si>
  <si>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</si>
  <si>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</si>
  <si>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</si>
  <si>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</si>
  <si>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</si>
  <si>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</si>
  <si>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</si>
  <si>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</si>
  <si>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</si>
  <si>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</si>
  <si>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</si>
  <si>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</si>
  <si>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</si>
  <si>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</si>
  <si>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</si>
  <si>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</si>
  <si>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</si>
  <si>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</si>
  <si>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</si>
  <si>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</si>
  <si>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</si>
  <si>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</si>
  <si>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</si>
  <si>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</si>
  <si>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</si>
  <si>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</si>
  <si>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</si>
  <si>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</si>
  <si>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</si>
  <si>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</si>
  <si>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</si>
  <si>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</si>
  <si>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</si>
  <si>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</si>
  <si>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</si>
  <si>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</si>
  <si>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</si>
  <si>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</si>
  <si>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</si>
  <si>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</si>
  <si>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</si>
  <si>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</si>
  <si>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</si>
  <si>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</si>
  <si>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</si>
  <si>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</si>
  <si>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</si>
  <si>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</si>
  <si>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</si>
  <si>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</si>
  <si>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</si>
  <si>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</si>
  <si>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</si>
  <si>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</si>
  <si>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</si>
  <si>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</si>
  <si>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</si>
  <si>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</si>
  <si>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</si>
  <si>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</si>
  <si>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</si>
  <si>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</si>
  <si>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</si>
  <si>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</si>
  <si>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</si>
  <si>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</si>
  <si>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</si>
  <si>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</si>
  <si>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</si>
  <si>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</si>
  <si>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</si>
  <si>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</si>
  <si>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</si>
  <si>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</si>
  <si>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</si>
  <si>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</si>
  <si>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</si>
  <si>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</si>
  <si>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</si>
  <si>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</si>
  <si>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</si>
  <si>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</si>
  <si>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</si>
  <si>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</si>
  <si>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</si>
  <si>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</si>
  <si>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</si>
  <si>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</si>
  <si>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</si>
  <si>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</si>
  <si>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</si>
  <si>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</si>
  <si>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</si>
  <si>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</si>
  <si>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</si>
  <si>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</si>
  <si>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</si>
  <si>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</si>
  <si>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</si>
  <si>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</si>
  <si>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</si>
  <si>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</si>
  <si>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</si>
  <si>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</si>
  <si>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</si>
  <si>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</si>
  <si>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</si>
  <si>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</si>
  <si>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</si>
  <si>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</si>
  <si>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</si>
  <si>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</si>
  <si>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</si>
  <si>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</si>
  <si>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</si>
  <si>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</si>
  <si>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</si>
  <si>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</si>
  <si>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</si>
  <si>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</si>
  <si>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</si>
  <si>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</si>
  <si>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</si>
  <si>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</si>
  <si>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</si>
  <si>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</si>
  <si>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</si>
  <si>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</si>
  <si>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</si>
  <si>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</si>
  <si>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</si>
  <si>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</si>
  <si>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</si>
  <si>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</si>
  <si>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</si>
  <si>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</si>
  <si>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</si>
  <si>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</si>
  <si>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</si>
  <si>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</si>
  <si>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</si>
  <si>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</si>
  <si>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</si>
  <si>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</si>
  <si>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</si>
  <si>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</si>
  <si>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</si>
  <si>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</si>
  <si>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</si>
  <si>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</si>
  <si>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</si>
  <si>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</si>
  <si>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</si>
  <si>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</si>
  <si>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</si>
  <si>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</si>
  <si>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</si>
  <si>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</si>
  <si>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</si>
  <si>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</si>
  <si>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</si>
  <si>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</si>
  <si>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</si>
  <si>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</si>
  <si>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</si>
  <si>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</si>
  <si>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</si>
  <si>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</si>
  <si>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</si>
  <si>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</si>
  <si>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</si>
  <si>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</si>
  <si>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</si>
  <si>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</si>
  <si>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</si>
  <si>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</si>
  <si>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</si>
  <si>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</si>
  <si>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</si>
  <si>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</si>
  <si>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</si>
  <si>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</si>
  <si>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</si>
  <si>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</si>
  <si>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</si>
  <si>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</si>
  <si>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</si>
  <si>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</si>
  <si>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</si>
  <si>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</si>
  <si>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</si>
  <si>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</si>
  <si>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</si>
  <si>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</si>
  <si>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</si>
  <si>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</si>
  <si>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</si>
  <si>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</si>
  <si>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</si>
  <si>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</si>
  <si>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</si>
  <si>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</si>
  <si>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</si>
  <si>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</si>
  <si>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</si>
  <si>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</si>
  <si>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</si>
  <si>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</si>
  <si>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</si>
  <si>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</si>
  <si>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</si>
  <si>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</si>
  <si>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</si>
  <si>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</si>
  <si>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</si>
  <si>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</si>
  <si>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</si>
  <si>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</si>
  <si>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</si>
  <si>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</si>
  <si>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</si>
  <si>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</si>
  <si>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</si>
  <si>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</si>
  <si>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</si>
  <si>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</si>
  <si>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</si>
  <si>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</si>
  <si>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</si>
  <si>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</si>
  <si>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</si>
  <si>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</si>
  <si>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</si>
  <si>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</si>
  <si>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</si>
  <si>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</si>
  <si>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</si>
  <si>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</si>
  <si>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</si>
  <si>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</si>
  <si>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</si>
  <si>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</si>
  <si>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</si>
  <si>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</si>
  <si>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</si>
  <si>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</si>
  <si>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</si>
  <si>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</si>
  <si>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</si>
  <si>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</si>
  <si>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</si>
  <si>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</si>
  <si>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</si>
  <si>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</si>
  <si>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</si>
  <si>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</si>
  <si>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</si>
  <si>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</si>
  <si>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</si>
  <si>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</si>
  <si>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</si>
  <si>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</si>
  <si>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</si>
  <si>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</si>
  <si>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</si>
  <si>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</si>
  <si>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</si>
  <si>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</si>
  <si>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</si>
  <si>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</si>
  <si>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</si>
  <si>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</si>
  <si>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</si>
  <si>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</si>
  <si>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</si>
  <si>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</si>
  <si>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</si>
  <si>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</si>
  <si>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</si>
  <si>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</si>
  <si>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</si>
  <si>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</si>
  <si>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</si>
  <si>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</si>
  <si>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</si>
  <si>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</si>
  <si>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</si>
  <si>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</si>
  <si>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</si>
  <si>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</si>
  <si>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</si>
  <si>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</si>
  <si>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</si>
  <si>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</si>
  <si>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</si>
  <si>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</si>
  <si>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</si>
  <si>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</si>
  <si>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</si>
  <si>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</si>
  <si>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</si>
  <si>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</si>
  <si>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</si>
  <si>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</si>
  <si>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</si>
  <si>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</si>
  <si>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</si>
  <si>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</si>
  <si>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</si>
  <si>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</si>
  <si>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</si>
  <si>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</si>
  <si>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</si>
  <si>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</si>
  <si>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</si>
  <si>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</si>
  <si>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</si>
  <si>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</si>
  <si>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</si>
  <si>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</si>
  <si>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</si>
  <si>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</si>
  <si>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</si>
  <si>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</si>
  <si>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</si>
  <si>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</si>
  <si>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</si>
  <si>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</si>
  <si>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</si>
  <si>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</si>
  <si>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</si>
  <si>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</si>
  <si>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</si>
  <si>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</si>
  <si>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</si>
  <si>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</si>
  <si>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</si>
  <si>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</si>
  <si>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</si>
  <si>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</si>
  <si>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</si>
  <si>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</si>
  <si>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</si>
  <si>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</si>
  <si>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</si>
  <si>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</si>
  <si>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</si>
  <si>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</si>
  <si>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</si>
  <si>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</si>
  <si>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</si>
  <si>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</si>
  <si>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</si>
  <si>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</si>
  <si>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</si>
  <si>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</si>
  <si>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</si>
  <si>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</si>
  <si>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</si>
  <si>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</si>
  <si>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</si>
  <si>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</si>
  <si>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</si>
  <si>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</si>
  <si>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</si>
  <si>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</si>
  <si>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</si>
  <si>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</si>
  <si>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</si>
  <si>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</si>
  <si>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</si>
  <si>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</si>
  <si>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</si>
  <si>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</si>
  <si>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</si>
  <si>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</si>
  <si>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</si>
  <si>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</si>
  <si>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</si>
  <si>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</si>
  <si>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</si>
  <si>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</si>
  <si>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</si>
  <si>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</si>
  <si>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</si>
  <si>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</si>
  <si>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</si>
  <si>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</si>
  <si>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</si>
  <si>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</si>
  <si>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</si>
  <si>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</si>
  <si>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</si>
  <si>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</si>
  <si>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</si>
  <si>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</si>
  <si>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</si>
  <si>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</si>
  <si>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</si>
  <si>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</si>
  <si>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</si>
  <si>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</si>
  <si>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</si>
  <si>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</si>
  <si>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</si>
  <si>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</si>
  <si>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</si>
  <si>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</si>
  <si>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</si>
  <si>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</si>
  <si>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</si>
  <si>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</si>
  <si>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</si>
  <si>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</si>
  <si>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</si>
  <si>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</si>
  <si>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</si>
  <si>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</si>
  <si>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</si>
  <si>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</si>
  <si>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</si>
  <si>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</si>
  <si>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</si>
  <si>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</si>
  <si>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</si>
  <si>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</si>
  <si>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</si>
  <si>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</si>
  <si>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</si>
  <si>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</si>
  <si>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</si>
  <si>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</si>
  <si>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</si>
  <si>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</si>
  <si>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</si>
  <si>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</si>
  <si>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</si>
  <si>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</si>
  <si>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</si>
  <si>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</si>
  <si>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</si>
  <si>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</si>
  <si>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</si>
  <si>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</si>
  <si>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</si>
  <si>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</si>
  <si>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</si>
  <si>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</si>
  <si>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</si>
  <si>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</si>
  <si>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</si>
  <si>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</si>
  <si>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</si>
  <si>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</si>
  <si>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</si>
  <si>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</si>
  <si>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</si>
  <si>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</si>
  <si>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</si>
  <si>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</si>
  <si>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</si>
  <si>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</si>
  <si>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</si>
  <si>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</si>
  <si>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</si>
  <si>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</si>
  <si>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</si>
  <si>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</si>
  <si>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</si>
  <si>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</si>
  <si>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</si>
  <si>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</si>
  <si>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</si>
  <si>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</si>
  <si>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</si>
  <si>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</si>
  <si>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</si>
  <si>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</si>
  <si>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</si>
  <si>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</si>
  <si>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</si>
  <si>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</si>
  <si>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</si>
  <si>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</si>
  <si>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</si>
  <si>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</si>
  <si>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</si>
  <si>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</si>
  <si>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</si>
  <si>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</si>
  <si>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</si>
  <si>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</si>
  <si>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</si>
  <si>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</si>
  <si>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</si>
  <si>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</si>
  <si>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</si>
  <si>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</si>
  <si>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</si>
  <si>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</si>
  <si>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</si>
  <si>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</si>
  <si>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</si>
  <si>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</si>
  <si>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</si>
  <si>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</si>
  <si>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</si>
  <si>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</si>
  <si>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</si>
  <si>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</si>
  <si>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</si>
  <si>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</si>
  <si>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</si>
  <si>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</si>
  <si>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</si>
  <si>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</si>
  <si>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</si>
  <si>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</si>
  <si>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</si>
  <si>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</si>
  <si>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</si>
  <si>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</si>
  <si>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</si>
  <si>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</si>
  <si>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</si>
  <si>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</si>
  <si>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</si>
  <si>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</si>
  <si>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</si>
  <si>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</si>
  <si>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</si>
  <si>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</si>
  <si>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</si>
  <si>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</si>
  <si>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</si>
  <si>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</si>
  <si>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</si>
  <si>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</si>
  <si>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</si>
  <si>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</si>
  <si>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</si>
  <si>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</si>
  <si>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</si>
  <si>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</si>
  <si>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</si>
  <si>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</si>
  <si>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</si>
  <si>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</si>
  <si>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</si>
  <si>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</si>
  <si>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</si>
  <si>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</si>
  <si>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</si>
  <si>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</si>
  <si>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</si>
  <si>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</si>
  <si>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</si>
  <si>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</si>
  <si>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</si>
  <si>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</si>
  <si>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</si>
  <si>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</si>
  <si>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</si>
  <si>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</si>
  <si>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</si>
  <si>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</si>
  <si>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</si>
  <si>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</si>
  <si>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</si>
  <si>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</si>
  <si>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</si>
  <si>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</si>
  <si>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</si>
  <si>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</si>
  <si>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</si>
  <si>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</si>
  <si>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</si>
  <si>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</si>
  <si>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</si>
  <si>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</si>
  <si>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</si>
  <si>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</si>
  <si>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</si>
  <si>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</si>
  <si>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</si>
  <si>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</si>
  <si>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</si>
  <si>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</si>
  <si>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</si>
  <si>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</si>
  <si>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</si>
  <si>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</si>
  <si>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</si>
  <si>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</si>
  <si>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</si>
  <si>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</si>
  <si>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</si>
  <si>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</si>
  <si>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</si>
  <si>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</si>
  <si>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</si>
  <si>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</si>
  <si>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</si>
  <si>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</si>
  <si>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</si>
  <si>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</si>
  <si>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</si>
  <si>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</si>
  <si>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</si>
  <si>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</si>
  <si>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</si>
  <si>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</si>
  <si>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</si>
  <si>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</si>
  <si>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</si>
  <si>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</si>
  <si>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</si>
  <si>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</si>
  <si>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</si>
  <si>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</si>
  <si>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</si>
  <si>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</si>
  <si>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</si>
  <si>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</si>
  <si>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</si>
  <si>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</si>
  <si>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</si>
  <si>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</si>
  <si>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</si>
  <si>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</si>
  <si>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</si>
  <si>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</si>
  <si>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</si>
  <si>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</si>
  <si>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</si>
  <si>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</si>
  <si>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</si>
  <si>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</si>
  <si>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</si>
  <si>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</si>
  <si>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</si>
  <si>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</si>
  <si>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</si>
  <si>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</si>
  <si>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</si>
  <si>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</si>
  <si>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</si>
  <si>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</si>
  <si>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</si>
  <si>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</si>
  <si>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</si>
  <si>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</si>
  <si>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</si>
  <si>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</si>
  <si>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</si>
  <si>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</si>
  <si>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</si>
  <si>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</si>
  <si>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</si>
  <si>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</si>
  <si>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</si>
  <si>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</si>
  <si>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</si>
  <si>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</si>
  <si>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</si>
  <si>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</si>
  <si>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</si>
  <si>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</si>
  <si>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</si>
  <si>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</si>
  <si>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</si>
  <si>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</si>
  <si>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</si>
  <si>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</si>
  <si>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</si>
  <si>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</si>
  <si>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</si>
  <si>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</si>
  <si>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</si>
  <si>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</si>
  <si>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</si>
  <si>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</si>
  <si>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</si>
  <si>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</si>
  <si>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</si>
  <si>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</si>
  <si>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</si>
  <si>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</si>
  <si>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</si>
  <si>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</si>
  <si>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</si>
  <si>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</si>
  <si>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</si>
  <si>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</si>
  <si>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</si>
  <si>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</si>
  <si>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</si>
  <si>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</si>
  <si>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</si>
  <si>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</si>
  <si>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</si>
  <si>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</si>
  <si>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</si>
  <si>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</si>
  <si>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</si>
  <si>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</si>
  <si>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</si>
  <si>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</si>
  <si>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</si>
  <si>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</si>
  <si>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</si>
  <si>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</si>
  <si>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</si>
  <si>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</si>
  <si>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</si>
  <si>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</si>
  <si>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</si>
  <si>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</si>
  <si>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</si>
  <si>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</si>
  <si>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</si>
  <si>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</si>
  <si>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</si>
  <si>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</si>
  <si>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</si>
  <si>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</si>
  <si>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</si>
  <si>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</si>
  <si>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</si>
  <si>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</si>
  <si>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</si>
  <si>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</si>
  <si>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</si>
  <si>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</si>
  <si>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</si>
  <si>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</si>
  <si>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</si>
  <si>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</si>
  <si>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</si>
  <si>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</si>
  <si>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</si>
  <si>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</si>
  <si>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</si>
  <si>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</si>
  <si>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</si>
  <si>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</si>
  <si>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</si>
  <si>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</si>
  <si>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</si>
  <si>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</si>
  <si>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</si>
  <si>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</si>
  <si>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</si>
  <si>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</si>
  <si>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</si>
  <si>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</si>
  <si>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</si>
  <si>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</si>
  <si>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</si>
  <si>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</si>
  <si>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</si>
  <si>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</si>
  <si>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</si>
  <si>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</si>
  <si>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</si>
  <si>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</si>
  <si>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</si>
  <si>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</si>
  <si>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</si>
  <si>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</si>
  <si>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</si>
  <si>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</si>
  <si>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</si>
  <si>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</si>
  <si>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</si>
  <si>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</si>
  <si>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</si>
  <si>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</si>
  <si>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</si>
  <si>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</si>
  <si>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</si>
  <si>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</si>
  <si>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</si>
  <si>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</si>
  <si>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</si>
  <si>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</si>
  <si>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</si>
  <si>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</si>
  <si>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</si>
  <si>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</si>
  <si>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</si>
  <si>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</si>
  <si>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</si>
  <si>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</si>
  <si>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</si>
  <si>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</si>
  <si>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</si>
  <si>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</si>
  <si>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</si>
  <si>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</si>
  <si>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</si>
  <si>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</si>
  <si>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</si>
  <si>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</si>
  <si>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</si>
  <si>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</si>
  <si>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</si>
  <si>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</si>
  <si>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</si>
  <si>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</si>
  <si>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</si>
  <si>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</si>
  <si>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</si>
  <si>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</si>
  <si>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</si>
  <si>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</si>
  <si>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</si>
  <si>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</si>
  <si>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</si>
  <si>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</si>
  <si>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</si>
  <si>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</si>
  <si>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</si>
  <si>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</si>
  <si>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</si>
  <si>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</si>
  <si>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</si>
  <si>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</si>
  <si>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</si>
  <si>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</si>
  <si>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</si>
  <si>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</si>
  <si>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</si>
  <si>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</si>
  <si>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</si>
  <si>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</si>
  <si>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</si>
  <si>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</si>
  <si>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</si>
  <si>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</si>
  <si>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</si>
  <si>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</si>
  <si>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</si>
  <si>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</si>
  <si>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</si>
  <si>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</si>
  <si>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</si>
  <si>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</si>
  <si>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</si>
  <si>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</si>
  <si>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</si>
  <si>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</si>
  <si>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</si>
  <si>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</si>
  <si>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</si>
  <si>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</si>
  <si>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</si>
  <si>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</si>
  <si>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</si>
  <si>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</si>
  <si>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</si>
  <si>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</si>
  <si>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</si>
  <si>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</si>
  <si>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</si>
  <si>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</si>
  <si>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</si>
  <si>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</si>
  <si>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</si>
  <si>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</si>
  <si>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</si>
  <si>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</si>
  <si>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</si>
  <si>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</si>
  <si>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</si>
  <si>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</si>
  <si>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</si>
  <si>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</si>
  <si>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</si>
  <si>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</si>
  <si>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</si>
  <si>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</si>
  <si>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</si>
  <si>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</si>
  <si>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</si>
  <si>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</si>
  <si>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</si>
  <si>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</si>
  <si>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</si>
  <si>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</si>
  <si>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</si>
  <si>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</si>
  <si>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</si>
  <si>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</si>
  <si>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</si>
  <si>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</si>
  <si>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</si>
  <si>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</si>
  <si>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</si>
  <si>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</si>
  <si>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</si>
  <si>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</si>
  <si>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</si>
  <si>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</si>
  <si>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</si>
  <si>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</si>
  <si>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</si>
  <si>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</si>
  <si>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</si>
  <si>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</si>
  <si>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</si>
  <si>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</si>
  <si>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</si>
  <si>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</si>
  <si>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</si>
  <si>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</si>
  <si>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</si>
  <si>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</si>
  <si>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</si>
  <si>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</si>
  <si>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</si>
  <si>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</si>
  <si>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</si>
  <si>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</si>
  <si>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</si>
  <si>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</si>
  <si>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</si>
  <si>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</si>
  <si>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</si>
  <si>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</si>
  <si>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</si>
  <si>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</si>
  <si>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</si>
  <si>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</si>
  <si>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</si>
  <si>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</si>
  <si>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</si>
  <si>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</si>
  <si>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</si>
  <si>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</si>
  <si>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</si>
  <si>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</si>
  <si>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</si>
  <si>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</si>
  <si>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</si>
  <si>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</si>
  <si>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</si>
  <si>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</si>
  <si>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</si>
  <si>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</si>
  <si>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</si>
  <si>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</si>
  <si>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</si>
  <si>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</si>
  <si>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</si>
  <si>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</si>
  <si>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</si>
  <si>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</si>
  <si>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</si>
  <si>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</si>
  <si>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</si>
  <si>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</si>
  <si>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</si>
  <si>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</si>
  <si>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</si>
  <si>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</si>
  <si>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</si>
  <si>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</si>
  <si>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</si>
  <si>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</si>
  <si>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</si>
  <si>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</si>
  <si>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</si>
  <si>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</si>
  <si>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</si>
  <si>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</si>
  <si>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</si>
  <si>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</si>
  <si>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</si>
  <si>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</si>
  <si>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</si>
  <si>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</si>
  <si>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</si>
  <si>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</si>
  <si>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</si>
  <si>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</si>
  <si>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</si>
  <si>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</si>
  <si>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</si>
  <si>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</si>
  <si>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</si>
  <si>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</si>
  <si>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</si>
  <si>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</si>
  <si>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</si>
  <si>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</si>
  <si>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</si>
  <si>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</si>
  <si>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</si>
  <si>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</si>
  <si>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</si>
  <si>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</si>
  <si>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</si>
  <si>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</si>
  <si>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</si>
  <si>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</si>
  <si>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</si>
  <si>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</si>
  <si>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</si>
  <si>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</si>
  <si>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</si>
  <si>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</si>
  <si>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</si>
  <si>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</si>
  <si>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</si>
  <si>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</si>
  <si>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</si>
  <si>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</si>
  <si>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</si>
  <si>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</si>
  <si>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</si>
  <si>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</si>
  <si>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</si>
  <si>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</si>
  <si>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</si>
  <si>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</si>
  <si>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</si>
  <si>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</si>
  <si>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</si>
  <si>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</si>
  <si>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</si>
  <si>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</si>
  <si>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</si>
  <si>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</si>
  <si>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</si>
  <si>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</si>
  <si>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</si>
  <si>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</si>
  <si>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</si>
  <si>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</si>
  <si>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</si>
  <si>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</si>
  <si>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</si>
  <si>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</si>
  <si>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</si>
  <si>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</si>
  <si>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</si>
  <si>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</si>
  <si>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</si>
  <si>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</si>
  <si>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</si>
  <si>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</si>
  <si>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</si>
  <si>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</si>
  <si>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</si>
  <si>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</si>
  <si>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</si>
  <si>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</si>
  <si>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</si>
  <si>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</si>
  <si>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</si>
  <si>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</si>
  <si>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</si>
  <si>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</si>
  <si>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</si>
  <si>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</si>
  <si>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</si>
  <si>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</si>
  <si>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</si>
  <si>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</si>
  <si>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</si>
  <si>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</si>
  <si>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</si>
  <si>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</si>
  <si>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</si>
  <si>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</si>
  <si>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</si>
  <si>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</si>
  <si>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</si>
  <si>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</si>
  <si>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</si>
  <si>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</si>
  <si>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</si>
  <si>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</si>
  <si>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</si>
  <si>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</si>
  <si>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</si>
  <si>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</si>
  <si>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</si>
  <si>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</si>
  <si>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</si>
  <si>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</si>
  <si>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</si>
  <si>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</si>
  <si>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</si>
  <si>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</si>
  <si>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</si>
  <si>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</si>
  <si>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</si>
  <si>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</si>
  <si>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</si>
  <si>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</si>
  <si>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</si>
  <si>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</si>
  <si>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</si>
  <si>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</si>
  <si>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</si>
  <si>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</si>
  <si>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</si>
  <si>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</si>
  <si>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</si>
  <si>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</si>
  <si>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</si>
  <si>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</si>
  <si>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</si>
  <si>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</si>
  <si>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</si>
  <si>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</si>
  <si>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</si>
  <si>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</si>
  <si>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</si>
  <si>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</si>
  <si>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</si>
  <si>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</si>
  <si>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</si>
  <si>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</si>
  <si>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</si>
  <si>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</si>
  <si>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</si>
  <si>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</si>
  <si>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</si>
  <si>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</si>
  <si>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</si>
  <si>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</si>
  <si>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</si>
  <si>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</si>
  <si>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</si>
  <si>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</si>
  <si>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</si>
  <si>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</si>
  <si>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</si>
  <si>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</si>
  <si>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</si>
  <si>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</si>
  <si>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</si>
  <si>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</si>
  <si>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</si>
  <si>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</si>
  <si>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</si>
  <si>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</si>
  <si>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</si>
  <si>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</si>
  <si>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</si>
  <si>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</si>
  <si>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</si>
  <si>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</si>
  <si>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</si>
  <si>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</si>
  <si>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</si>
  <si>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</si>
  <si>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</si>
  <si>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</si>
  <si>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</si>
  <si>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</si>
  <si>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</si>
  <si>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</si>
  <si>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</si>
  <si>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</si>
  <si>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</si>
  <si>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</si>
  <si>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</si>
  <si>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</si>
  <si>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</si>
  <si>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</si>
  <si>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</si>
  <si>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</si>
  <si>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</si>
  <si>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</si>
  <si>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</si>
  <si>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</si>
  <si>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</si>
  <si>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</si>
  <si>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</si>
  <si>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</si>
  <si>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</si>
  <si>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</si>
  <si>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</si>
  <si>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</si>
  <si>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</si>
  <si>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</si>
  <si>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</si>
  <si>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</si>
  <si>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</si>
  <si>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</si>
  <si>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</si>
  <si>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</si>
  <si>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</si>
  <si>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</si>
  <si>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</si>
  <si>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</si>
  <si>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</si>
  <si>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</si>
  <si>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</si>
  <si>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</si>
  <si>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</si>
  <si>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</si>
  <si>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</si>
  <si>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</si>
  <si>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</si>
  <si>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</si>
  <si>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</si>
  <si>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</si>
  <si>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</si>
  <si>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</si>
  <si>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</si>
  <si>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</si>
  <si>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</si>
  <si>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</si>
  <si>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</si>
  <si>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</si>
  <si>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</si>
  <si>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</si>
  <si>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</si>
  <si>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</si>
  <si>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</si>
  <si>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</si>
  <si>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</si>
  <si>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</si>
  <si>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</si>
  <si>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</si>
  <si>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</si>
  <si>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</si>
  <si>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</si>
  <si>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</si>
  <si>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</si>
  <si>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</si>
  <si>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</si>
  <si>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</si>
  <si>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</si>
  <si>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</si>
  <si>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</si>
  <si>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</si>
  <si>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</si>
  <si>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</si>
  <si>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</si>
  <si>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</si>
  <si>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</si>
  <si>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</si>
  <si>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</si>
  <si>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</si>
  <si>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</si>
  <si>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</si>
  <si>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</si>
  <si>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</si>
  <si>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</si>
  <si>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</si>
  <si>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</si>
  <si>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</si>
  <si>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</si>
  <si>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</si>
  <si>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</si>
  <si>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</si>
  <si>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</si>
  <si>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</si>
  <si>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</si>
  <si>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</si>
  <si>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</si>
  <si>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</si>
  <si>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</si>
  <si>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</si>
  <si>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</si>
  <si>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</si>
  <si>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</si>
  <si>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</si>
  <si>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</si>
  <si>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</si>
  <si>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</si>
  <si>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</si>
  <si>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</si>
  <si>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</si>
  <si>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</si>
  <si>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</si>
  <si>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</si>
  <si>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</si>
  <si>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</si>
  <si>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</si>
  <si>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</si>
  <si>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</si>
  <si>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</si>
  <si>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</si>
  <si>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</si>
  <si>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</si>
  <si>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</si>
  <si>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</si>
  <si>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</si>
  <si>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</si>
  <si>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</si>
  <si>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</si>
  <si>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</si>
  <si>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</si>
  <si>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</si>
  <si>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</si>
  <si>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</si>
  <si>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</si>
  <si>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</si>
  <si>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</si>
  <si>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</si>
  <si>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</si>
  <si>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</si>
  <si>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</si>
  <si>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</si>
  <si>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</si>
  <si>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</si>
  <si>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</si>
  <si>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</si>
  <si>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</si>
  <si>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</si>
  <si>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</si>
  <si>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</si>
  <si>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</si>
  <si>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</si>
  <si>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</si>
  <si>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</si>
  <si>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</si>
  <si>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</si>
  <si>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</si>
  <si>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</si>
  <si>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</si>
  <si>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</si>
  <si>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</si>
  <si>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</si>
  <si>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</si>
  <si>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</si>
  <si>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</si>
  <si>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</si>
  <si>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</si>
  <si>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</si>
  <si>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</si>
  <si>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</si>
  <si>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</si>
  <si>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</si>
  <si>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</si>
  <si>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</si>
  <si>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</si>
  <si>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</si>
  <si>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</si>
  <si>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</si>
  <si>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</si>
  <si>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</si>
  <si>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</si>
  <si>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</si>
  <si>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</si>
  <si>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</si>
  <si>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</si>
  <si>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</si>
  <si>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</si>
  <si>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</si>
  <si>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</si>
  <si>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</si>
  <si>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</si>
  <si>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</si>
  <si>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</si>
  <si>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</si>
  <si>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</si>
  <si>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</si>
  <si>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</si>
  <si>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</si>
  <si>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</si>
  <si>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</si>
  <si>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</si>
  <si>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</si>
  <si>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</si>
  <si>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</si>
  <si>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</si>
  <si>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</si>
  <si>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</si>
  <si>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</si>
  <si>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</si>
  <si>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</si>
  <si>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</si>
  <si>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</si>
  <si>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</si>
  <si>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</si>
  <si>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</si>
  <si>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</si>
  <si>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</si>
  <si>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</si>
  <si>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</si>
  <si>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</si>
  <si>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</si>
  <si>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</si>
  <si>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</si>
  <si>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</si>
  <si>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</si>
  <si>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</si>
  <si>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</si>
  <si>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</si>
  <si>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</si>
  <si>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</si>
  <si>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</si>
  <si>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</si>
  <si>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</si>
  <si>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</si>
  <si>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</si>
  <si>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</si>
  <si>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</si>
  <si>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</si>
  <si>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</si>
  <si>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</si>
  <si>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</si>
  <si>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</si>
  <si>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</si>
  <si>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</si>
  <si>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</si>
  <si>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</si>
  <si>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</si>
  <si>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</si>
  <si>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</si>
  <si>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</si>
  <si>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</si>
  <si>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</si>
  <si>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</si>
  <si>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</si>
  <si>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</si>
  <si>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</si>
  <si>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</si>
  <si>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</si>
  <si>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</si>
  <si>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</si>
  <si>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</si>
  <si>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</si>
  <si>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</si>
  <si>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</si>
  <si>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</si>
  <si>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</si>
  <si>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</si>
  <si>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</si>
  <si>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</si>
  <si>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</si>
  <si>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</si>
  <si>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</si>
  <si>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</si>
  <si>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</si>
  <si>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</si>
  <si>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</si>
  <si>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</si>
  <si>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</si>
  <si>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</si>
  <si>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</si>
  <si>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</si>
  <si>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</si>
  <si>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</si>
  <si>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</si>
  <si>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</si>
  <si>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</si>
  <si>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</si>
  <si>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</si>
  <si>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</si>
  <si>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</si>
  <si>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</si>
  <si>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</si>
  <si>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</si>
  <si>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</si>
  <si>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</si>
  <si>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</si>
  <si>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</si>
  <si>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</si>
  <si>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</si>
  <si>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</si>
  <si>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</si>
  <si>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</si>
  <si>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</si>
  <si>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</si>
  <si>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</si>
  <si>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</si>
  <si>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</si>
  <si>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</si>
  <si>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</si>
  <si>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</si>
  <si>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</si>
  <si>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</si>
  <si>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</si>
  <si>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</si>
  <si>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</si>
  <si>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</si>
  <si>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</si>
  <si>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</si>
  <si>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</si>
  <si>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</si>
  <si>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</si>
  <si>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</si>
  <si>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</si>
  <si>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</si>
  <si>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</si>
  <si>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</si>
  <si>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</si>
  <si>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</si>
  <si>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</si>
  <si>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</si>
  <si>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</si>
  <si>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</si>
  <si>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</si>
  <si>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</si>
  <si>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</si>
  <si>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</si>
  <si>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</si>
  <si>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</si>
  <si>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</si>
  <si>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</si>
  <si>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</si>
  <si>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</si>
  <si>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</si>
  <si>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</si>
  <si>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</si>
  <si>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</si>
  <si>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</si>
  <si>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</si>
  <si>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</si>
  <si>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</si>
  <si>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</si>
  <si>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</si>
  <si>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</si>
  <si>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</si>
  <si>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</si>
  <si>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</si>
  <si>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</si>
  <si>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</si>
  <si>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</si>
  <si>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</si>
  <si>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</si>
  <si>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</si>
  <si>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</si>
  <si>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</si>
  <si>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</si>
  <si>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</si>
  <si>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</si>
  <si>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</si>
  <si>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</si>
  <si>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</si>
  <si>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</si>
  <si>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</si>
  <si>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</si>
  <si>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</si>
  <si>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</si>
  <si>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</si>
  <si>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</si>
  <si>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</si>
  <si>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</si>
  <si>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</si>
  <si>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</si>
  <si>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</si>
  <si>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</si>
  <si>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</si>
  <si>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</si>
  <si>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</si>
  <si>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</si>
  <si>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</si>
  <si>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</si>
  <si>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</si>
  <si>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</si>
  <si>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</si>
  <si>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</si>
  <si>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</si>
  <si>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</si>
  <si>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</si>
  <si>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</si>
  <si>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</si>
  <si>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</si>
  <si>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</si>
  <si>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</si>
  <si>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</si>
  <si>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</si>
  <si>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</si>
  <si>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</si>
  <si>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</si>
  <si>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</si>
  <si>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</si>
  <si>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</si>
  <si>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</si>
  <si>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</si>
  <si>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</si>
  <si>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</si>
  <si>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</si>
  <si>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</si>
  <si>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</si>
  <si>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</si>
  <si>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</si>
  <si>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</si>
  <si>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</si>
  <si>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</si>
  <si>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</si>
  <si>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</si>
  <si>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</si>
  <si>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</si>
  <si>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</si>
  <si>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</si>
  <si>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</si>
  <si>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</si>
  <si>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</si>
  <si>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</si>
  <si>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</si>
  <si>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</si>
  <si>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</si>
  <si>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</si>
  <si>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</si>
  <si>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</si>
  <si>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</si>
  <si>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</si>
  <si>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</si>
  <si>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</si>
  <si>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</si>
  <si>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</si>
  <si>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</si>
  <si>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</si>
  <si>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</si>
  <si>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</si>
  <si>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</si>
  <si>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</si>
  <si>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</si>
  <si>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</si>
  <si>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</si>
  <si>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</si>
  <si>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</si>
  <si>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</si>
  <si>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</si>
  <si>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</si>
  <si>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</si>
  <si>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</si>
  <si>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</si>
  <si>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</si>
  <si>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</si>
  <si>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</si>
  <si>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</si>
  <si>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</si>
  <si>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</si>
  <si>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</si>
  <si>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</si>
  <si>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</si>
  <si>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</si>
  <si>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</si>
  <si>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</si>
  <si>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</si>
  <si>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</si>
  <si>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</si>
  <si>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</si>
  <si>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</si>
  <si>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</si>
  <si>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</si>
  <si>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</si>
  <si>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</si>
  <si>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</si>
  <si>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</si>
  <si>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</si>
  <si>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</si>
  <si>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</si>
  <si>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</si>
  <si>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</si>
  <si>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</si>
  <si>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</si>
  <si>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</si>
  <si>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</si>
  <si>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</si>
  <si>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</si>
  <si>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</si>
  <si>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</si>
  <si>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</si>
  <si>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</si>
  <si>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</si>
  <si>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</si>
  <si>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</si>
  <si>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</si>
  <si>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</si>
  <si>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</si>
  <si>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</si>
  <si>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</si>
  <si>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</si>
  <si>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</si>
  <si>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</si>
  <si>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</si>
  <si>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</si>
  <si>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</si>
  <si>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</si>
  <si>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</si>
  <si>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</si>
  <si>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</si>
  <si>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</si>
  <si>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</si>
  <si>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</si>
  <si>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</si>
  <si>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</si>
  <si>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</si>
  <si>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</si>
  <si>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</si>
  <si>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</si>
  <si>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</si>
  <si>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</si>
  <si>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</si>
  <si>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</si>
  <si>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</si>
  <si>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</si>
  <si>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</si>
  <si>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</si>
  <si>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</si>
  <si>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</si>
  <si>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</si>
  <si>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</si>
  <si>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</si>
  <si>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</si>
  <si>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</si>
  <si>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</si>
  <si>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</si>
  <si>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</si>
  <si>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</si>
  <si>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</si>
  <si>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</si>
  <si>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</si>
  <si>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</si>
  <si>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</si>
  <si>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</si>
  <si>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</si>
  <si>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</si>
  <si>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</si>
  <si>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</si>
  <si>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</si>
  <si>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</si>
  <si>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</si>
  <si>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</si>
  <si>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</si>
  <si>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</si>
  <si>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</si>
  <si>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</si>
  <si>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</si>
  <si>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</si>
  <si>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</si>
  <si>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</si>
  <si>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</si>
  <si>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</si>
  <si>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</si>
  <si>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</si>
  <si>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</si>
  <si>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</si>
  <si>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</si>
  <si>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</si>
  <si>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</si>
  <si>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</si>
  <si>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</si>
  <si>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</si>
  <si>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</si>
  <si>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</si>
  <si>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</si>
  <si>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</si>
  <si>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</si>
  <si>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</si>
  <si>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</si>
  <si>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</si>
  <si>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</si>
  <si>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</si>
  <si>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</si>
  <si>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</si>
  <si>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</si>
  <si>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</si>
  <si>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</si>
  <si>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</si>
  <si>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</si>
  <si>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</si>
  <si>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</si>
  <si>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</si>
  <si>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</si>
  <si>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</si>
  <si>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</si>
  <si>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</si>
  <si>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</si>
  <si>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</si>
  <si>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</si>
  <si>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</si>
  <si>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</si>
  <si>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</si>
  <si>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</si>
  <si>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</si>
  <si>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</si>
  <si>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</si>
  <si>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</si>
  <si>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</si>
  <si>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</si>
  <si>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</si>
  <si>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</si>
  <si>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</si>
  <si>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</si>
  <si>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</si>
  <si>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</si>
  <si>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</si>
  <si>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</si>
  <si>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</si>
  <si>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</si>
  <si>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</si>
  <si>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</si>
  <si>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</si>
  <si>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</si>
  <si>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</si>
  <si>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</si>
  <si>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</si>
  <si>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</si>
  <si>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</si>
  <si>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</si>
  <si>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</si>
  <si>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</si>
  <si>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</si>
  <si>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</si>
  <si>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</si>
  <si>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</si>
  <si>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</si>
  <si>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</si>
  <si>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</si>
  <si>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</si>
  <si>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</si>
  <si>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</si>
  <si>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</si>
  <si>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</si>
  <si>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</si>
  <si>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</si>
  <si>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</si>
  <si>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</si>
  <si>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</si>
  <si>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</si>
  <si>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</si>
  <si>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</si>
  <si>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</si>
  <si>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</si>
  <si>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</si>
  <si>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</si>
  <si>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</si>
  <si>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</si>
  <si>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</si>
  <si>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</si>
  <si>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</si>
  <si>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</si>
  <si>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</si>
  <si>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</si>
  <si>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</si>
  <si>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</si>
  <si>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</si>
  <si>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</si>
  <si>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</si>
  <si>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</si>
  <si>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</si>
  <si>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</si>
  <si>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</si>
  <si>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</si>
  <si>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</si>
  <si>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</si>
  <si>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</si>
  <si>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</si>
  <si>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</si>
  <si>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</si>
  <si>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</si>
  <si>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</si>
  <si>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</si>
  <si>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</si>
  <si>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</si>
  <si>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</si>
  <si>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</si>
  <si>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</si>
  <si>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</si>
  <si>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</si>
  <si>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</si>
  <si>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</si>
  <si>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</si>
  <si>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</si>
  <si>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</si>
  <si>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</si>
  <si>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</si>
  <si>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</si>
  <si>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</si>
  <si>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</si>
  <si>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</si>
  <si>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</si>
  <si>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</si>
  <si>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</si>
  <si>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</si>
  <si>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</si>
  <si>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</si>
  <si>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</si>
  <si>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</si>
  <si>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</si>
  <si>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</si>
  <si>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</si>
  <si>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</si>
  <si>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</si>
  <si>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</si>
  <si>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</si>
  <si>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</si>
  <si>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</si>
  <si>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</si>
  <si>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</si>
  <si>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</si>
  <si>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</si>
  <si>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</si>
  <si>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</si>
  <si>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</si>
  <si>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</si>
  <si>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</si>
  <si>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</si>
  <si>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</si>
  <si>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</si>
  <si>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</si>
  <si>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</si>
  <si>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</si>
  <si>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</si>
  <si>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</si>
  <si>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</si>
  <si>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</si>
  <si>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</si>
  <si>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</si>
  <si>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</si>
  <si>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</si>
  <si>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</si>
  <si>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</si>
  <si>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</si>
  <si>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</si>
  <si>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</si>
  <si>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</si>
  <si>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</si>
  <si>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</si>
  <si>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</si>
  <si>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</si>
  <si>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</si>
  <si>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</si>
  <si>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</si>
  <si>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</si>
  <si>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</si>
  <si>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</si>
  <si>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</si>
  <si>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</si>
  <si>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</si>
  <si>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</si>
  <si>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</si>
  <si>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</si>
  <si>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</si>
  <si>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</si>
  <si>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</si>
  <si>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</si>
  <si>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</si>
  <si>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</si>
  <si>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</si>
  <si>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</si>
  <si>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</si>
  <si>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</si>
  <si>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</si>
  <si>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</si>
  <si>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</si>
  <si>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</si>
  <si>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</si>
  <si>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</si>
  <si>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</si>
  <si>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</si>
  <si>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</si>
  <si>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</si>
  <si>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</si>
  <si>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</si>
  <si>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</si>
  <si>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</si>
  <si>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</si>
  <si>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</si>
  <si>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</si>
  <si>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</si>
  <si>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</si>
  <si>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</si>
  <si>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</si>
  <si>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</si>
  <si>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</si>
  <si>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</si>
  <si>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</si>
  <si>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</si>
  <si>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</si>
  <si>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</si>
  <si>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</si>
  <si>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</si>
  <si>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</si>
  <si>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</si>
  <si>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</si>
  <si>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</si>
  <si>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</si>
  <si>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</si>
  <si>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</si>
  <si>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</si>
  <si>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</si>
  <si>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</si>
  <si>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</si>
  <si>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</si>
  <si>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</si>
  <si>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</si>
  <si>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</si>
  <si>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</si>
  <si>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</si>
  <si>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</si>
  <si>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</si>
  <si>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</si>
  <si>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</si>
  <si>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</si>
  <si>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</si>
  <si>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</si>
  <si>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</si>
  <si>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</si>
  <si>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</si>
  <si>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</si>
  <si>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</si>
  <si>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</si>
  <si>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</si>
  <si>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</si>
  <si>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</si>
  <si>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</si>
  <si>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</si>
  <si>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</si>
  <si>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</si>
  <si>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</si>
  <si>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</si>
  <si>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</si>
  <si>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</si>
  <si>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</si>
  <si>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</si>
  <si>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</si>
  <si>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</si>
  <si>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</si>
  <si>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</si>
  <si>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</si>
  <si>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</si>
  <si>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</si>
  <si>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</si>
  <si>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</si>
  <si>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</si>
  <si>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</si>
  <si>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</si>
  <si>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</si>
  <si>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</si>
  <si>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</si>
  <si>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</si>
  <si>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</si>
  <si>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</si>
  <si>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</si>
  <si>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</si>
  <si>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</si>
  <si>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</si>
  <si>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</si>
  <si>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</si>
  <si>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</si>
  <si>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</si>
  <si>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</si>
  <si>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</si>
  <si>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</si>
  <si>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</si>
  <si>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</si>
  <si>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</si>
  <si>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</si>
  <si>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</si>
  <si>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</si>
  <si>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</si>
  <si>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</si>
  <si>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</si>
  <si>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</si>
  <si>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</si>
  <si>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</si>
  <si>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</si>
  <si>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</si>
  <si>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</si>
  <si>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</si>
  <si>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</si>
  <si>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</si>
  <si>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</si>
  <si>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</si>
  <si>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</si>
  <si>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</si>
  <si>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</si>
  <si>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</si>
  <si>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</si>
  <si>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</si>
  <si>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</si>
  <si>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</si>
  <si>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</si>
  <si>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</si>
  <si>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</si>
  <si>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</si>
  <si>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</si>
  <si>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</si>
  <si>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</si>
  <si>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</si>
  <si>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</si>
  <si>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</si>
  <si>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</si>
  <si>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</si>
  <si>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</si>
  <si>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</si>
  <si>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</si>
  <si>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</si>
  <si>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</si>
  <si>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</si>
  <si>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</si>
  <si>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</si>
  <si>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</si>
  <si>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</si>
  <si>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</si>
  <si>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</si>
  <si>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</si>
  <si>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</si>
  <si>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</si>
  <si>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</si>
  <si>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</si>
  <si>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</si>
  <si>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</si>
  <si>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</si>
  <si>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</si>
  <si>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</si>
  <si>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</si>
  <si>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</si>
  <si>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</si>
  <si>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</si>
  <si>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</si>
  <si>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</si>
  <si>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</si>
  <si>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</si>
  <si>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</si>
  <si>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</si>
  <si>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</si>
  <si>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</si>
  <si>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</si>
  <si>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</si>
  <si>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</si>
  <si>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</si>
  <si>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</si>
  <si>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</si>
  <si>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</si>
  <si>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</si>
  <si>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</si>
  <si>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</si>
  <si>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</si>
  <si>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</si>
  <si>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</si>
  <si>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</si>
  <si>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</si>
  <si>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</si>
  <si>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</si>
  <si>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</si>
  <si>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</si>
  <si>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</si>
  <si>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</si>
  <si>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</si>
  <si>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</si>
  <si>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</si>
  <si>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</si>
  <si>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</si>
  <si>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</si>
  <si>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</si>
  <si>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</si>
  <si>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</si>
  <si>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</si>
  <si>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</si>
  <si>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</si>
  <si>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</si>
  <si>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</si>
  <si>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</si>
  <si>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</si>
  <si>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</si>
  <si>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</si>
  <si>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</si>
  <si>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</si>
  <si>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</si>
  <si>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</si>
  <si>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</si>
  <si>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</si>
  <si>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</si>
  <si>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</si>
  <si>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</si>
  <si>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</si>
  <si>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</si>
  <si>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</si>
  <si>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</si>
  <si>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</si>
  <si>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</si>
  <si>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</si>
  <si>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</si>
  <si>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</si>
  <si>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</si>
  <si>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</si>
  <si>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</si>
  <si>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</si>
  <si>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</si>
  <si>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</si>
  <si>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</si>
  <si>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</si>
  <si>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</si>
  <si>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</si>
  <si>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</si>
  <si>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</si>
  <si>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</si>
  <si>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</si>
  <si>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</si>
  <si>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</si>
  <si>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</si>
  <si>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</si>
  <si>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</si>
  <si>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</si>
  <si>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</si>
  <si>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</si>
  <si>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</si>
  <si>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</si>
  <si>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</si>
  <si>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</si>
  <si>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</si>
  <si>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</si>
  <si>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</si>
  <si>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</si>
  <si>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</si>
  <si>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</si>
  <si>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</si>
  <si>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</si>
  <si>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</si>
  <si>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</si>
  <si>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</si>
  <si>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</si>
  <si>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</si>
  <si>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</si>
  <si>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</si>
  <si>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</si>
  <si>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</si>
  <si>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</si>
  <si>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</si>
  <si>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</si>
  <si>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</si>
  <si>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</si>
  <si>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</si>
  <si>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</si>
  <si>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</si>
  <si>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</si>
  <si>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</si>
  <si>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</si>
  <si>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</si>
  <si>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</si>
  <si>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</si>
  <si>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</si>
  <si>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</si>
  <si>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</si>
  <si>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</si>
  <si>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</si>
  <si>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</si>
  <si>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</si>
  <si>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</si>
  <si>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</si>
  <si>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</si>
  <si>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</si>
  <si>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</si>
  <si>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</si>
  <si>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</si>
  <si>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</si>
  <si>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</si>
  <si>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</si>
  <si>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</si>
  <si>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</si>
  <si>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</si>
  <si>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</si>
  <si>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</si>
  <si>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</si>
  <si>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</si>
  <si>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</si>
  <si>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</si>
  <si>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</si>
  <si>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</si>
  <si>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</si>
  <si>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</si>
  <si>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</si>
  <si>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</si>
  <si>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</si>
  <si>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</si>
  <si>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</si>
  <si>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</si>
  <si>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</si>
  <si>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</si>
  <si>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</si>
  <si>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</si>
  <si>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</si>
  <si>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</si>
  <si>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</si>
  <si>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</si>
  <si>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</si>
  <si>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</si>
  <si>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</si>
  <si>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</si>
  <si>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</si>
  <si>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</si>
  <si>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</si>
  <si>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</si>
  <si>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</si>
  <si>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</si>
  <si>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</si>
  <si>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</si>
  <si>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</si>
  <si>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</si>
  <si>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</si>
  <si>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</si>
  <si>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</si>
  <si>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</si>
  <si>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</si>
  <si>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</si>
  <si>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</si>
  <si>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</si>
  <si>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</si>
  <si>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</si>
  <si>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</si>
  <si>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</si>
  <si>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</si>
  <si>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</si>
  <si>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</si>
  <si>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</si>
  <si>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</si>
  <si>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</si>
  <si>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</si>
  <si>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</si>
  <si>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</si>
  <si>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</si>
  <si>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</si>
  <si>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</si>
  <si>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</si>
  <si>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</si>
  <si>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</si>
  <si>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</si>
  <si>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</si>
  <si>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</si>
  <si>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</si>
  <si>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</si>
  <si>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</si>
  <si>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</si>
  <si>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</si>
  <si>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</si>
  <si>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</si>
  <si>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</si>
  <si>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</si>
  <si>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</si>
  <si>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</si>
  <si>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</si>
  <si>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</si>
  <si>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</si>
  <si>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</si>
  <si>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</si>
  <si>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</si>
  <si>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</si>
  <si>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</si>
  <si>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</si>
  <si>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</si>
  <si>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</si>
  <si>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</si>
  <si>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</si>
  <si>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</si>
  <si>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</si>
  <si>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</si>
  <si>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</si>
  <si>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</si>
  <si>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</si>
  <si>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</si>
  <si>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</si>
  <si>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</si>
  <si>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</si>
  <si>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</si>
  <si>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</si>
  <si>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</si>
  <si>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</si>
  <si>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</si>
  <si>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</si>
  <si>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</si>
  <si>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</si>
  <si>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</si>
  <si>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</si>
  <si>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</si>
  <si>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</si>
  <si>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</si>
  <si>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</si>
  <si>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</si>
  <si>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</si>
  <si>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</si>
  <si>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</si>
  <si>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</si>
  <si>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</si>
  <si>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</si>
  <si>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</si>
  <si>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</si>
  <si>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</si>
  <si>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</si>
  <si>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</si>
  <si>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</si>
  <si>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</si>
  <si>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</si>
  <si>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</si>
  <si>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</si>
  <si>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</si>
  <si>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</si>
  <si>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</si>
  <si>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</si>
  <si>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</si>
  <si>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</si>
  <si>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</si>
  <si>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</si>
  <si>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</si>
  <si>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</si>
  <si>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</si>
  <si>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</si>
  <si>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</si>
  <si>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</si>
  <si>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</si>
  <si>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</si>
  <si>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</si>
  <si>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</si>
  <si>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</si>
  <si>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</si>
  <si>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</si>
  <si>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</si>
  <si>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</si>
  <si>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</si>
  <si>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</si>
  <si>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</si>
  <si>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</si>
  <si>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</si>
  <si>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</si>
  <si>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</si>
  <si>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</si>
  <si>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</si>
  <si>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</si>
  <si>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</si>
  <si>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</si>
  <si>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</si>
  <si>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</si>
  <si>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</si>
  <si>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</si>
  <si>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</si>
  <si>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</si>
  <si>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</si>
  <si>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</si>
  <si>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</si>
  <si>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</si>
  <si>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</si>
  <si>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</si>
  <si>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</si>
  <si>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</si>
  <si>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</si>
  <si>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</si>
  <si>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</si>
  <si>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</si>
  <si>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</si>
  <si>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</si>
  <si>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</si>
  <si>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</si>
  <si>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</si>
  <si>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</si>
  <si>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</si>
  <si>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</si>
  <si>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</si>
  <si>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</si>
  <si>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</si>
  <si>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</si>
  <si>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</si>
  <si>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</si>
  <si>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</si>
  <si>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</si>
  <si>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</si>
  <si>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</si>
  <si>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</si>
  <si>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</si>
  <si>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</si>
  <si>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</si>
  <si>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</si>
  <si>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</si>
  <si>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</si>
  <si>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</si>
  <si>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</si>
  <si>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</si>
  <si>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</si>
  <si>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</si>
  <si>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</si>
  <si>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</si>
  <si>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</si>
  <si>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</si>
  <si>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</si>
  <si>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</si>
  <si>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</si>
  <si>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</si>
  <si>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</si>
  <si>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</si>
  <si>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</si>
  <si>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</si>
  <si>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</si>
  <si>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</si>
  <si>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</si>
  <si>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</si>
  <si>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</si>
  <si>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</si>
  <si>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</si>
  <si>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</si>
  <si>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</si>
  <si>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</si>
  <si>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</si>
  <si>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</si>
  <si>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</si>
  <si>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</si>
  <si>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</si>
  <si>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</si>
  <si>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</si>
  <si>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</si>
  <si>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</si>
  <si>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</si>
  <si>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</si>
  <si>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</si>
  <si>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</si>
  <si>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</si>
  <si>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</si>
  <si>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</si>
  <si>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</si>
  <si>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</si>
  <si>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</si>
  <si>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</si>
  <si>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</si>
  <si>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</si>
  <si>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</si>
  <si>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</si>
  <si>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</si>
  <si>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</si>
  <si>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</si>
  <si>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</si>
  <si>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</si>
  <si>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</si>
  <si>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</si>
  <si>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</si>
  <si>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</si>
  <si>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</si>
  <si>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</si>
  <si>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</si>
  <si>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</si>
  <si>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</si>
  <si>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</si>
  <si>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</si>
  <si>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</si>
  <si>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</si>
  <si>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</si>
  <si>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</si>
  <si>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</si>
  <si>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</si>
  <si>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</si>
  <si>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</si>
  <si>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</si>
  <si>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</si>
  <si>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</si>
  <si>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</si>
  <si>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</si>
  <si>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</si>
  <si>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</si>
  <si>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</si>
  <si>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</si>
  <si>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</si>
  <si>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</si>
  <si>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</si>
  <si>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</si>
  <si>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</si>
  <si>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</si>
  <si>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</si>
  <si>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</si>
  <si>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</si>
  <si>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</si>
  <si>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</si>
  <si>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</si>
  <si>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</si>
  <si>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</si>
  <si>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</si>
  <si>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</si>
  <si>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</si>
  <si>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</si>
  <si>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</si>
  <si>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</si>
  <si>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</si>
  <si>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</si>
  <si>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</si>
  <si>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</si>
  <si>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</si>
  <si>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</si>
  <si>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</si>
  <si>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</si>
  <si>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</si>
  <si>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</si>
  <si>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</si>
  <si>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</si>
  <si>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</si>
  <si>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</si>
  <si>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</si>
  <si>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</si>
  <si>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</si>
  <si>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</si>
  <si>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</si>
  <si>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</si>
  <si>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</si>
  <si>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</si>
  <si>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</si>
  <si>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</si>
  <si>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</si>
  <si>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</si>
  <si>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</si>
  <si>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</si>
  <si>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</si>
  <si>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</si>
  <si>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</si>
  <si>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</si>
  <si>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</si>
  <si>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</si>
  <si>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</si>
  <si>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</si>
  <si>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</si>
  <si>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</si>
  <si>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</si>
  <si>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</si>
  <si>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</si>
  <si>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</si>
  <si>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</si>
  <si>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</si>
  <si>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</si>
  <si>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</si>
  <si>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</si>
  <si>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</si>
  <si>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</si>
  <si>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</si>
  <si>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</si>
  <si>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</si>
  <si>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</si>
  <si>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</si>
  <si>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</si>
  <si>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</si>
  <si>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</si>
  <si>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</si>
  <si>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</si>
  <si>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</si>
  <si>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</si>
  <si>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</si>
  <si>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</si>
  <si>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</si>
  <si>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</si>
  <si>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</si>
  <si>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</si>
  <si>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</si>
  <si>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</si>
  <si>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</si>
  <si>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</si>
  <si>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</si>
  <si>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</si>
  <si>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</si>
  <si>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</si>
  <si>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</si>
  <si>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</si>
  <si>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</si>
  <si>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</si>
  <si>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</si>
  <si>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</si>
  <si>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</si>
  <si>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</si>
  <si>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</si>
  <si>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</si>
  <si>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</si>
  <si>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</si>
  <si>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</si>
  <si>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</si>
  <si>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</si>
  <si>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</si>
  <si>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</si>
  <si>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</si>
  <si>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</si>
  <si>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</si>
  <si>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</si>
  <si>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</si>
  <si>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</si>
  <si>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</si>
  <si>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</si>
  <si>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</si>
  <si>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</si>
  <si>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</si>
  <si>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</si>
  <si>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</si>
  <si>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</si>
  <si>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</si>
  <si>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</si>
  <si>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</si>
  <si>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</si>
  <si>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</si>
  <si>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</si>
  <si>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</si>
  <si>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</si>
  <si>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</si>
  <si>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</si>
  <si>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</si>
  <si>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</si>
  <si>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</si>
  <si>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</si>
  <si>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</si>
  <si>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</si>
  <si>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</si>
  <si>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</si>
  <si>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</si>
  <si>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</si>
  <si>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</si>
  <si>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</si>
  <si>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</si>
  <si>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</si>
  <si>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</si>
  <si>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</si>
  <si>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</si>
  <si>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</si>
  <si>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</si>
  <si>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</si>
  <si>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</si>
  <si>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</si>
  <si>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</si>
  <si>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</si>
  <si>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</si>
  <si>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</si>
  <si>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</si>
  <si>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</si>
  <si>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</si>
  <si>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</si>
  <si>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</si>
  <si>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</si>
  <si>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</si>
  <si>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</si>
  <si>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</si>
  <si>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</si>
  <si>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</si>
  <si>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</si>
  <si>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</si>
  <si>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</si>
  <si>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</si>
  <si>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</si>
  <si>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</si>
  <si>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</si>
  <si>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</si>
  <si>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</si>
  <si>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</si>
  <si>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</si>
  <si>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</si>
  <si>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</si>
  <si>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</si>
  <si>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</si>
  <si>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</si>
  <si>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</si>
  <si>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</si>
  <si>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</si>
  <si>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</si>
  <si>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</si>
  <si>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</si>
  <si>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</si>
  <si>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</si>
  <si>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</si>
  <si>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</si>
  <si>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</si>
  <si>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</si>
  <si>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</si>
  <si>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</si>
  <si>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</si>
  <si>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</si>
  <si>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</si>
  <si>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</si>
  <si>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</si>
  <si>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</si>
  <si>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</si>
  <si>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</si>
  <si>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</si>
  <si>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</si>
  <si>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</si>
  <si>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</si>
  <si>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</si>
  <si>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</si>
  <si>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</si>
  <si>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</si>
  <si>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</si>
  <si>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</si>
  <si>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</si>
  <si>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</si>
  <si>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</si>
  <si>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</si>
  <si>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</si>
  <si>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</si>
  <si>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</si>
  <si>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</si>
  <si>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</si>
  <si>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</si>
  <si>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</si>
  <si>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</si>
  <si>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</si>
  <si>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</si>
  <si>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</si>
  <si>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</si>
  <si>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</si>
  <si>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</si>
  <si>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</si>
  <si>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</si>
  <si>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</si>
  <si>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</si>
  <si>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</si>
  <si>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</si>
  <si>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</si>
  <si>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</si>
  <si>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</si>
  <si>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</si>
  <si>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</si>
  <si>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</si>
  <si>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</si>
  <si>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</si>
  <si>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</si>
  <si>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</si>
  <si>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</si>
  <si>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</si>
  <si>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</si>
  <si>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</si>
  <si>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</si>
  <si>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</si>
  <si>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</si>
  <si>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</si>
  <si>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</si>
  <si>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</si>
  <si>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</si>
  <si>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</si>
  <si>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</si>
  <si>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</si>
  <si>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</si>
  <si>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</si>
  <si>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</si>
  <si>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</si>
  <si>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</si>
  <si>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</si>
  <si>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</si>
  <si>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</si>
  <si>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</si>
  <si>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</si>
  <si>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</si>
  <si>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</si>
  <si>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</si>
  <si>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</si>
  <si>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</si>
  <si>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</si>
  <si>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</si>
  <si>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</si>
  <si>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</si>
  <si>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</si>
  <si>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</si>
  <si>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</si>
  <si>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</si>
  <si>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</si>
  <si>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</si>
  <si>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</si>
  <si>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</si>
  <si>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</si>
  <si>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</si>
  <si>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</si>
  <si>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</si>
  <si>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</si>
  <si>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</si>
  <si>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</si>
  <si>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</si>
  <si>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</si>
  <si>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</si>
  <si>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</si>
  <si>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</si>
  <si>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</si>
  <si>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</si>
  <si>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</si>
  <si>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</si>
  <si>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</si>
  <si>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</si>
  <si>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</si>
  <si>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</si>
  <si>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</si>
  <si>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</si>
  <si>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</si>
  <si>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</si>
  <si>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</si>
  <si>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</si>
  <si>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</si>
  <si>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</si>
  <si>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</si>
  <si>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</si>
  <si>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</si>
  <si>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</si>
  <si>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</si>
  <si>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</si>
  <si>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</si>
  <si>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</si>
  <si>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</si>
  <si>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</si>
  <si>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</si>
  <si>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</si>
  <si>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</si>
  <si>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</si>
  <si>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</si>
  <si>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</si>
  <si>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</si>
  <si>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</si>
  <si>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</si>
  <si>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</si>
  <si>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</si>
  <si>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</si>
  <si>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</si>
  <si>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</si>
  <si>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</si>
  <si>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</si>
  <si>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</si>
  <si>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</si>
  <si>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</si>
  <si>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</si>
  <si>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</si>
  <si>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</si>
  <si>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</si>
  <si>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</si>
  <si>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</si>
  <si>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</si>
  <si>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</si>
  <si>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</si>
  <si>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</si>
  <si>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</si>
  <si>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</si>
  <si>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</si>
  <si>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</si>
  <si>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</si>
  <si>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</si>
  <si>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</si>
  <si>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</si>
  <si>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</si>
  <si>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</si>
  <si>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</si>
  <si>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</si>
  <si>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</si>
  <si>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</si>
  <si>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</si>
  <si>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</si>
  <si>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</si>
  <si>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</si>
  <si>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</si>
  <si>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</si>
  <si>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</si>
  <si>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</si>
  <si>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</si>
  <si>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</si>
  <si>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</si>
  <si>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</si>
  <si>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</si>
  <si>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</si>
  <si>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</si>
  <si>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</si>
  <si>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</si>
  <si>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</si>
  <si>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</si>
  <si>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</si>
  <si>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</si>
  <si>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</si>
  <si>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</si>
  <si>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</si>
  <si>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</si>
  <si>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</si>
  <si>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</si>
  <si>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</si>
  <si>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</si>
  <si>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</si>
  <si>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</si>
  <si>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</si>
  <si>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</si>
  <si>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</si>
  <si>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</si>
  <si>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</si>
  <si>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</si>
  <si>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</si>
  <si>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</si>
  <si>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</si>
  <si>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</si>
  <si>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</si>
  <si>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</si>
  <si>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</si>
  <si>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</si>
  <si>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</si>
  <si>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</si>
  <si>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</si>
  <si>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</si>
  <si>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</si>
  <si>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</si>
  <si>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</si>
  <si>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</si>
  <si>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</si>
  <si>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</si>
  <si>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</si>
  <si>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</si>
  <si>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</si>
  <si>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</si>
  <si>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</si>
  <si>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</si>
  <si>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</si>
  <si>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</si>
  <si>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</si>
  <si>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</si>
  <si>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</si>
  <si>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</si>
  <si>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</si>
  <si>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</si>
  <si>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</si>
  <si>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</si>
  <si>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</si>
  <si>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</si>
  <si>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</si>
  <si>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</si>
  <si>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</si>
  <si>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</si>
  <si>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</si>
  <si>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</si>
  <si>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</si>
  <si>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</si>
  <si>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</si>
  <si>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</si>
  <si>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</si>
  <si>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</si>
  <si>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</si>
  <si>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</si>
  <si>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</si>
  <si>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</si>
  <si>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</si>
  <si>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</si>
  <si>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</si>
  <si>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</si>
  <si>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</si>
  <si>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</si>
  <si>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</si>
  <si>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</si>
  <si>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</si>
  <si>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</si>
  <si>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</si>
  <si>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</si>
  <si>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</si>
  <si>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</si>
  <si>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</si>
  <si>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</si>
  <si>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</si>
  <si>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</si>
  <si>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</si>
  <si>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</si>
  <si>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</si>
  <si>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</si>
  <si>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</si>
  <si>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</si>
  <si>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</si>
  <si>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</si>
  <si>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</si>
  <si>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</si>
  <si>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</si>
  <si>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</si>
  <si>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</si>
  <si>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</si>
  <si>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</si>
  <si>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</si>
  <si>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</si>
  <si>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</si>
  <si>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</si>
  <si>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</si>
  <si>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</si>
  <si>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</si>
  <si>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</si>
  <si>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</si>
  <si>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</si>
  <si>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</si>
  <si>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</si>
  <si>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</si>
  <si>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</si>
  <si>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</si>
  <si>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</si>
  <si>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</si>
  <si>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</si>
  <si>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</si>
  <si>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</si>
  <si>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</si>
  <si>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</si>
  <si>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</si>
  <si>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</si>
  <si>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</si>
  <si>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</si>
  <si>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</si>
  <si>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</si>
  <si>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</si>
  <si>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</si>
  <si>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</si>
  <si>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</si>
  <si>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</si>
  <si>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</si>
  <si>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</si>
  <si>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</si>
  <si>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</si>
  <si>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</si>
  <si>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</si>
  <si>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</si>
  <si>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</si>
  <si>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</si>
  <si>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</si>
  <si>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</si>
  <si>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</si>
  <si>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</si>
  <si>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</si>
  <si>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</si>
  <si>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</si>
  <si>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</si>
  <si>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</si>
  <si>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</si>
  <si>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</si>
  <si>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</si>
  <si>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</si>
  <si>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</si>
  <si>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</si>
  <si>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</si>
  <si>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</si>
  <si>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</si>
  <si>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</si>
  <si>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</si>
  <si>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</si>
  <si>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</si>
  <si>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</si>
  <si>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</si>
  <si>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</si>
  <si>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</si>
  <si>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</si>
  <si>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</si>
  <si>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</si>
  <si>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</si>
  <si>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</si>
  <si>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</si>
  <si>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</si>
  <si>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</si>
  <si>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</si>
  <si>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</si>
  <si>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</si>
  <si>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</si>
  <si>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</si>
  <si>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</si>
  <si>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</si>
  <si>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</si>
  <si>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</si>
  <si>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</si>
  <si>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</si>
  <si>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</si>
  <si>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</si>
  <si>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</si>
  <si>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</si>
  <si>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</si>
  <si>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</si>
  <si>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</si>
  <si>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</si>
  <si>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</si>
  <si>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</si>
  <si>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</si>
  <si>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</si>
  <si>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</si>
  <si>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</si>
  <si>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</si>
  <si>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</si>
  <si>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</si>
  <si>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</si>
  <si>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</si>
  <si>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</si>
  <si>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</si>
  <si>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</si>
  <si>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</si>
  <si>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</si>
  <si>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</si>
  <si>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</si>
  <si>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</si>
  <si>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</si>
  <si>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</si>
  <si>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</si>
  <si>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</si>
  <si>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</si>
  <si>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</si>
  <si>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</si>
  <si>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</si>
  <si>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</si>
  <si>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</si>
  <si>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</si>
  <si>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</si>
  <si>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</si>
  <si>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</si>
  <si>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</si>
  <si>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</si>
  <si>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</si>
  <si>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</si>
  <si>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</si>
  <si>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</si>
  <si>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</si>
  <si>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</si>
  <si>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</si>
  <si>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</si>
  <si>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</si>
  <si>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</si>
  <si>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</si>
  <si>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</si>
  <si>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</si>
  <si>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</si>
  <si>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</si>
  <si>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</si>
  <si>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</si>
  <si>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</si>
  <si>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</si>
  <si>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</si>
  <si>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</si>
  <si>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</si>
  <si>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</si>
  <si>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</si>
  <si>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</si>
  <si>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</si>
  <si>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</si>
  <si>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</si>
  <si>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</si>
  <si>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</si>
  <si>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</si>
  <si>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</si>
  <si>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</si>
  <si>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</si>
  <si>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</si>
  <si>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</si>
  <si>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</si>
  <si>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</si>
  <si>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</si>
  <si>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</si>
  <si>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</si>
  <si>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</si>
  <si>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</si>
  <si>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</si>
  <si>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</si>
  <si>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</si>
  <si>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</si>
  <si>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</si>
  <si>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</si>
  <si>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</si>
  <si>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</si>
  <si>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</si>
  <si>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</si>
  <si>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</si>
  <si>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</si>
  <si>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</si>
  <si>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</si>
  <si>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</si>
  <si>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</si>
  <si>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</si>
  <si>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</si>
  <si>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</si>
  <si>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</si>
  <si>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</si>
  <si>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</si>
  <si>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</si>
  <si>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</si>
  <si>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</si>
  <si>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</si>
  <si>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</si>
  <si>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</si>
  <si>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</si>
  <si>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</si>
  <si>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</si>
  <si>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</si>
  <si>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</si>
  <si>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</si>
  <si>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</si>
  <si>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</si>
  <si>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</si>
  <si>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</si>
  <si>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</si>
  <si>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</si>
  <si>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</si>
  <si>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</si>
  <si>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</si>
  <si>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</si>
  <si>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</si>
  <si>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</si>
  <si>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</si>
  <si>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</si>
  <si>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</si>
  <si>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</si>
  <si>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</si>
  <si>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</si>
  <si>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</si>
  <si>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</si>
  <si>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</si>
  <si>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</si>
  <si>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</si>
  <si>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</si>
  <si>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</si>
  <si>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</si>
  <si>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</si>
  <si>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</si>
  <si>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</si>
  <si>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</si>
  <si>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</si>
  <si>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</si>
  <si>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</si>
  <si>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</si>
  <si>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</si>
  <si>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</si>
  <si>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</si>
  <si>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</si>
  <si>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</si>
  <si>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</si>
  <si>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</si>
  <si>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</si>
  <si>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</si>
  <si>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</si>
  <si>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</si>
  <si>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</si>
  <si>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</si>
  <si>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</si>
  <si>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</si>
  <si>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</si>
  <si>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</si>
  <si>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</si>
  <si>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</si>
  <si>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</si>
  <si>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</si>
  <si>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</si>
  <si>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</si>
  <si>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</si>
  <si>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</si>
  <si>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</si>
  <si>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</si>
  <si>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</si>
  <si>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</si>
  <si>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</si>
  <si>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</si>
  <si>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</si>
  <si>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</si>
  <si>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</si>
  <si>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</si>
  <si>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</si>
  <si>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</si>
  <si>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</si>
  <si>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</si>
  <si>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</si>
  <si>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</si>
  <si>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</si>
  <si>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</si>
  <si>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</si>
  <si>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</si>
  <si>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</si>
  <si>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</si>
  <si>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</si>
  <si>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</si>
  <si>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</si>
  <si>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</si>
  <si>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</si>
  <si>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</si>
  <si>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</si>
  <si>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</si>
  <si>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</si>
  <si>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</si>
  <si>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</si>
  <si>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</si>
  <si>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</si>
  <si>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</si>
  <si>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</si>
  <si>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</si>
  <si>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</si>
  <si>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</si>
  <si>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</si>
  <si>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</si>
  <si>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</si>
  <si>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</si>
  <si>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</si>
  <si>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</si>
  <si>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</si>
  <si>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</si>
  <si>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</si>
  <si>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</si>
  <si>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</si>
  <si>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</si>
  <si>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</si>
  <si>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</si>
  <si>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</si>
  <si>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</si>
  <si>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</si>
  <si>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</si>
  <si>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</si>
  <si>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</si>
  <si>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</si>
  <si>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</si>
  <si>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</si>
  <si>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</si>
  <si>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</si>
  <si>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</si>
  <si>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</si>
  <si>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</si>
  <si>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</si>
  <si>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</si>
  <si>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</si>
  <si>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</si>
  <si>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</si>
  <si>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</si>
  <si>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</si>
  <si>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</si>
  <si>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</si>
  <si>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</si>
  <si>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</si>
  <si>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</si>
  <si>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</si>
  <si>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</si>
  <si>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</si>
  <si>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</si>
  <si>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</si>
  <si>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</si>
  <si>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</si>
  <si>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</si>
  <si>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</si>
  <si>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</si>
  <si>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</si>
  <si>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</si>
  <si>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</si>
  <si>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</si>
  <si>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</si>
  <si>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</si>
  <si>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</si>
  <si>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</si>
  <si>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</si>
  <si>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</si>
  <si>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</si>
  <si>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</si>
  <si>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</si>
  <si>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</si>
  <si>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</si>
  <si>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</si>
  <si>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</si>
  <si>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</si>
  <si>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</si>
  <si>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</si>
  <si>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</si>
  <si>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</si>
  <si>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</si>
  <si>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</si>
  <si>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</si>
  <si>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</si>
  <si>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</si>
  <si>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</si>
  <si>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</si>
  <si>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</si>
  <si>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</si>
  <si>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</si>
  <si>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</si>
  <si>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</si>
  <si>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</si>
  <si>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</si>
  <si>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</si>
  <si>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</si>
  <si>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</si>
  <si>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</si>
  <si>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</si>
  <si>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</si>
  <si>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</si>
  <si>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</si>
  <si>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</si>
  <si>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</si>
  <si>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</si>
  <si>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</si>
  <si>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</si>
  <si>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</si>
  <si>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</si>
  <si>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</si>
  <si>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</si>
  <si>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</si>
  <si>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</si>
  <si>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</si>
  <si>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</si>
  <si>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</si>
  <si>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</si>
  <si>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</si>
  <si>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</si>
  <si>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</si>
  <si>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</si>
  <si>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</si>
  <si>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</si>
  <si>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</si>
  <si>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</si>
  <si>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</si>
  <si>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</si>
  <si>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</si>
  <si>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</si>
  <si>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</si>
  <si>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</si>
  <si>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</si>
  <si>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</si>
  <si>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</si>
  <si>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</si>
  <si>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</si>
  <si>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</si>
  <si>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</si>
  <si>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</si>
  <si>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</si>
  <si>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</si>
  <si>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</si>
  <si>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</si>
  <si>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</si>
  <si>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</si>
  <si>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</si>
  <si>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</si>
  <si>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</si>
  <si>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</si>
  <si>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</si>
  <si>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</si>
  <si>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</si>
  <si>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</si>
  <si>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</si>
  <si>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</si>
  <si>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</si>
  <si>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</si>
  <si>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</si>
  <si>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</si>
  <si>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</si>
  <si>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</si>
  <si>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</si>
  <si>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</si>
  <si>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</si>
  <si>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</si>
  <si>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</si>
  <si>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</si>
  <si>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</si>
  <si>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</si>
  <si>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</si>
  <si>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</si>
  <si>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</si>
  <si>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</si>
  <si>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</si>
  <si>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</si>
  <si>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</si>
  <si>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</si>
  <si>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</si>
  <si>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</si>
  <si>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</si>
  <si>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</si>
  <si>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</si>
  <si>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</si>
  <si>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</si>
  <si>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</si>
  <si>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</si>
  <si>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</si>
  <si>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</si>
  <si>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</si>
  <si>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</si>
  <si>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</si>
  <si>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</si>
  <si>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</si>
  <si>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</si>
  <si>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</si>
  <si>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</si>
  <si>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</si>
  <si>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</si>
  <si>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</si>
  <si>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</si>
  <si>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</si>
  <si>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</si>
  <si>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</si>
  <si>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</si>
  <si>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</si>
  <si>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</si>
  <si>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</si>
  <si>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</si>
  <si>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</si>
  <si>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</si>
  <si>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</si>
  <si>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</si>
  <si>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</si>
  <si>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</si>
  <si>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</si>
  <si>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</si>
  <si>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</si>
  <si>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</si>
  <si>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</si>
  <si>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</si>
  <si>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</si>
  <si>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</si>
  <si>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</si>
  <si>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</si>
  <si>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</si>
  <si>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</si>
  <si>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</si>
  <si>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</si>
  <si>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</si>
  <si>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</si>
  <si>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</si>
  <si>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</si>
  <si>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</si>
  <si>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</si>
  <si>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</si>
  <si>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</si>
  <si>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</si>
  <si>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</si>
  <si>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</si>
  <si>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</si>
  <si>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</si>
  <si>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</si>
  <si>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</si>
  <si>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</si>
  <si>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</si>
  <si>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</si>
  <si>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</si>
  <si>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</si>
  <si>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</si>
  <si>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</si>
  <si>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</si>
  <si>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</si>
  <si>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</si>
  <si>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</si>
  <si>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</si>
  <si>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</si>
  <si>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</si>
  <si>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</si>
  <si>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</si>
  <si>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</si>
  <si>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</si>
  <si>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</si>
  <si>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</si>
  <si>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</si>
  <si>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</si>
  <si>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</si>
  <si>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</si>
  <si>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</si>
  <si>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</si>
  <si>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</si>
  <si>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</si>
  <si>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</si>
  <si>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</si>
  <si>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</si>
  <si>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</si>
  <si>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</si>
  <si>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</si>
  <si>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</si>
  <si>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</si>
  <si>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</si>
  <si>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</si>
  <si>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</si>
  <si>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</si>
  <si>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</si>
  <si>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</si>
  <si>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</si>
  <si>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</si>
  <si>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</si>
  <si>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</si>
  <si>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</si>
  <si>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</si>
  <si>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</si>
  <si>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</si>
  <si>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</si>
  <si>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</si>
  <si>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</si>
  <si>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</si>
  <si>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</si>
  <si>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</si>
  <si>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</si>
  <si>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</si>
  <si>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</si>
  <si>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</si>
  <si>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</si>
  <si>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</si>
  <si>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</si>
  <si>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</si>
  <si>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</si>
  <si>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</si>
  <si>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</si>
  <si>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</si>
  <si>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</si>
  <si>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</si>
  <si>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</si>
  <si>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</si>
  <si>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</si>
  <si>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</si>
  <si>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</si>
  <si>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</si>
  <si>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</si>
  <si>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</si>
  <si>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</si>
  <si>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</si>
  <si>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</si>
  <si>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</si>
  <si>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</si>
  <si>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</si>
  <si>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</si>
  <si>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</si>
  <si>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</si>
  <si>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</si>
  <si>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</si>
  <si>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</si>
  <si>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</si>
  <si>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</si>
  <si>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</si>
  <si>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</si>
  <si>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</si>
  <si>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</si>
  <si>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</si>
  <si>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</si>
  <si>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</si>
  <si>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</si>
  <si>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</si>
  <si>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</si>
  <si>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</si>
  <si>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</si>
  <si>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</si>
  <si>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</si>
  <si>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</si>
  <si>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</si>
  <si>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</si>
  <si>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</si>
  <si>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</si>
  <si>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</si>
  <si>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</si>
  <si>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</si>
  <si>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</si>
  <si>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</si>
  <si>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</si>
  <si>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</si>
  <si>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</si>
  <si>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</si>
  <si>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</si>
  <si>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</si>
  <si>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</si>
  <si>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</si>
  <si>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</si>
  <si>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</si>
  <si>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</si>
  <si>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</si>
  <si>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</si>
  <si>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</si>
  <si>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</si>
  <si>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</si>
  <si>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</si>
  <si>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</si>
  <si>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</si>
  <si>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</si>
  <si>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</si>
  <si>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</si>
  <si>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</si>
  <si>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</si>
  <si>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</si>
  <si>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</si>
  <si>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</si>
  <si>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</si>
  <si>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</si>
  <si>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</si>
  <si>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</si>
  <si>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</si>
  <si>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</si>
  <si>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</si>
  <si>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</si>
  <si>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</si>
  <si>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</si>
  <si>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</si>
  <si>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</si>
  <si>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</si>
  <si>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</si>
  <si>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</si>
  <si>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</si>
  <si>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</si>
  <si>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</si>
  <si>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</si>
  <si>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</si>
  <si>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</si>
  <si>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</si>
  <si>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</si>
  <si>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</si>
  <si>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</si>
  <si>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</si>
  <si>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</si>
  <si>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</si>
  <si>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</si>
  <si>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</si>
  <si>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</si>
  <si>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</si>
  <si>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</si>
  <si>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</si>
  <si>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</si>
  <si>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</si>
  <si>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</si>
  <si>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</si>
  <si>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</si>
  <si>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</si>
  <si>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</si>
  <si>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</si>
  <si>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</si>
  <si>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</si>
  <si>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</si>
  <si>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</si>
  <si>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</si>
  <si>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</si>
  <si>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</si>
  <si>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</si>
  <si>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</si>
  <si>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</si>
  <si>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</si>
  <si>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</si>
  <si>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</si>
  <si>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</si>
  <si>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</si>
  <si>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</si>
  <si>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</si>
  <si>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</si>
  <si>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</si>
  <si>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</si>
  <si>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</si>
  <si>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</si>
  <si>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</si>
  <si>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</si>
  <si>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</si>
  <si>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</si>
  <si>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</si>
  <si>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</si>
  <si>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</si>
  <si>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</si>
  <si>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</si>
  <si>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</si>
  <si>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</si>
  <si>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</si>
  <si>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</si>
  <si>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</si>
  <si>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</si>
  <si>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</si>
  <si>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</si>
  <si>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</si>
  <si>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</si>
  <si>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</si>
  <si>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</si>
  <si>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</si>
  <si>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</si>
  <si>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</si>
  <si>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</si>
  <si>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</si>
  <si>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</si>
  <si>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</si>
  <si>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</si>
  <si>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</si>
  <si>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</si>
  <si>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</si>
  <si>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</si>
  <si>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</si>
  <si>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</si>
  <si>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</si>
  <si>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</si>
  <si>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</si>
  <si>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</si>
  <si>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</si>
  <si>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</si>
  <si>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</si>
  <si>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</si>
  <si>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</si>
  <si>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</si>
  <si>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</si>
  <si>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</si>
  <si>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</si>
  <si>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</si>
  <si>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</si>
  <si>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</si>
  <si>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</si>
  <si>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</si>
  <si>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</si>
  <si>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</si>
  <si>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</si>
  <si>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</si>
  <si>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</si>
  <si>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</si>
  <si>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</si>
  <si>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</si>
  <si>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</si>
  <si>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</si>
  <si>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</si>
  <si>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</si>
  <si>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</si>
  <si>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</si>
  <si>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</si>
  <si>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</si>
  <si>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</si>
  <si>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</si>
  <si>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</si>
  <si>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</si>
  <si>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</si>
  <si>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</si>
  <si>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</si>
  <si>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</si>
  <si>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</si>
  <si>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</si>
  <si>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</si>
  <si>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</si>
  <si>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</si>
  <si>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</si>
  <si>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</si>
  <si>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</si>
  <si>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</si>
  <si>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</si>
  <si>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</si>
  <si>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</si>
  <si>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</si>
  <si>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</si>
  <si>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</si>
  <si>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</si>
  <si>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</si>
  <si>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</si>
  <si>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</si>
  <si>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</si>
  <si>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</si>
  <si>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</si>
  <si>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</si>
  <si>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</si>
  <si>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</si>
  <si>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</si>
  <si>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</si>
  <si>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</si>
  <si>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</si>
  <si>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</si>
  <si>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</si>
  <si>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</si>
  <si>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</si>
  <si>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</si>
  <si>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</si>
  <si>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</si>
  <si>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</si>
  <si>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</si>
  <si>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</si>
  <si>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</si>
  <si>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</si>
  <si>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</si>
  <si>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</si>
  <si>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</si>
  <si>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</si>
  <si>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</si>
  <si>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</si>
  <si>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</si>
  <si>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</si>
  <si>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</si>
  <si>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</si>
  <si>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</si>
  <si>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</si>
  <si>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</si>
  <si>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</si>
  <si>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</si>
  <si>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</si>
  <si>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</si>
  <si>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</si>
  <si>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</si>
  <si>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</si>
  <si>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</si>
  <si>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</si>
  <si>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</si>
  <si>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</si>
  <si>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</si>
  <si>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</si>
  <si>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</si>
  <si>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</si>
  <si>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</si>
  <si>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</si>
  <si>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</si>
  <si>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</si>
  <si>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</si>
  <si>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</si>
  <si>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</si>
  <si>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</si>
  <si>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</si>
  <si>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</si>
  <si>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</si>
  <si>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</si>
  <si>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</si>
  <si>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</si>
  <si>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</si>
  <si>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</si>
  <si>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</si>
  <si>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</si>
  <si>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</si>
  <si>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</si>
  <si>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</si>
  <si>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</si>
  <si>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</si>
  <si>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</si>
  <si>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</si>
  <si>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</si>
  <si>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</si>
  <si>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</si>
  <si>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</si>
  <si>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</si>
  <si>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</si>
  <si>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</si>
  <si>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</si>
  <si>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</si>
  <si>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</si>
  <si>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</si>
  <si>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</si>
  <si>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</si>
  <si>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</si>
  <si>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</si>
  <si>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</si>
  <si>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</si>
  <si>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</si>
  <si>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</si>
  <si>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</si>
  <si>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</si>
  <si>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</si>
  <si>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</si>
  <si>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</si>
  <si>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</si>
  <si>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</si>
  <si>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</si>
  <si>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</si>
  <si>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</si>
  <si>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</si>
  <si>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</si>
  <si>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</si>
  <si>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</si>
  <si>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</si>
  <si>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</si>
  <si>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</si>
  <si>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</si>
  <si>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</si>
  <si>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</si>
  <si>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</si>
  <si>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</si>
  <si>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</si>
  <si>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</si>
  <si>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</si>
  <si>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</si>
  <si>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</si>
  <si>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</si>
  <si>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</si>
  <si>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</si>
  <si>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</si>
  <si>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</si>
  <si>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</si>
  <si>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</si>
  <si>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</si>
  <si>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</si>
  <si>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</si>
  <si>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</si>
  <si>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</si>
  <si>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</si>
  <si>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</si>
  <si>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</si>
  <si>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</si>
  <si>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</si>
  <si>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</si>
  <si>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</si>
  <si>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</si>
  <si>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</si>
  <si>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</si>
  <si>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</si>
  <si>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</si>
  <si>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</si>
  <si>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</si>
  <si>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</si>
  <si>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</si>
  <si>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</si>
  <si>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</si>
  <si>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</si>
  <si>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</si>
  <si>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</si>
  <si>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</si>
  <si>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</si>
  <si>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</si>
  <si>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</si>
  <si>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</si>
  <si>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</si>
  <si>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</si>
  <si>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</si>
  <si>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</si>
  <si>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</si>
  <si>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</si>
  <si>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</si>
  <si>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</si>
  <si>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</si>
  <si>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</si>
  <si>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</si>
  <si>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</si>
  <si>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</si>
  <si>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</si>
  <si>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</si>
  <si>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</si>
  <si>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</si>
  <si>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</si>
  <si>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</si>
  <si>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</si>
  <si>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</si>
  <si>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</si>
  <si>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</si>
  <si>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</si>
  <si>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</si>
  <si>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</si>
  <si>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</si>
  <si>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</si>
  <si>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</si>
  <si>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</si>
  <si>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</si>
  <si>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</si>
  <si>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</si>
  <si>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</si>
  <si>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</si>
  <si>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</si>
  <si>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</si>
  <si>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</si>
  <si>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</si>
  <si>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</si>
  <si>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</si>
  <si>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</si>
  <si>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</si>
  <si>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</si>
  <si>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</si>
  <si>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</si>
  <si>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</si>
  <si>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</si>
  <si>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</si>
  <si>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</si>
  <si>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</si>
  <si>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</si>
  <si>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</si>
  <si>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</si>
  <si>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</si>
  <si>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</si>
  <si>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</si>
  <si>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</si>
  <si>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</si>
  <si>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</si>
  <si>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</si>
  <si>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</si>
  <si>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</si>
  <si>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</si>
  <si>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</si>
  <si>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</si>
  <si>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</si>
  <si>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</si>
  <si>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</si>
  <si>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</si>
  <si>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</si>
  <si>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</si>
  <si>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</si>
  <si>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</si>
  <si>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</si>
  <si>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</si>
  <si>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</si>
  <si>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</si>
  <si>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</si>
  <si>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</si>
  <si>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</si>
  <si>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</si>
  <si>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</si>
  <si>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</si>
  <si>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</si>
  <si>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</si>
  <si>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</si>
  <si>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</si>
  <si>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</si>
  <si>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</si>
  <si>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</si>
  <si>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</si>
  <si>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</si>
  <si>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</si>
  <si>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</si>
  <si>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</si>
  <si>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</si>
  <si>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</si>
  <si>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</si>
  <si>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</si>
  <si>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</si>
  <si>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</si>
  <si>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</si>
  <si>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</si>
  <si>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</si>
  <si>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</si>
  <si>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</si>
  <si>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</si>
  <si>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</si>
  <si>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</si>
  <si>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</si>
  <si>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</si>
  <si>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</si>
  <si>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</si>
  <si>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</si>
  <si>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</si>
  <si>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</si>
  <si>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</si>
  <si>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</si>
  <si>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</si>
  <si>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</si>
  <si>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</si>
  <si>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</si>
  <si>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</si>
  <si>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</si>
  <si>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</si>
  <si>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</si>
  <si>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</si>
  <si>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</si>
  <si>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</si>
  <si>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</si>
  <si>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</si>
  <si>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</si>
  <si>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</si>
  <si>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</si>
  <si>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</si>
  <si>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</si>
  <si>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</si>
  <si>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</si>
  <si>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</si>
  <si>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</si>
  <si>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</si>
  <si>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</si>
  <si>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</si>
  <si>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</si>
  <si>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</si>
  <si>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</si>
  <si>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</si>
  <si>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</si>
  <si>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</si>
  <si>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</si>
  <si>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</si>
  <si>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</si>
  <si>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</si>
  <si>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</si>
  <si>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</si>
  <si>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</si>
  <si>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</si>
  <si>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</si>
  <si>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</si>
  <si>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</si>
  <si>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</si>
  <si>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</si>
  <si>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</si>
  <si>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</si>
  <si>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</si>
  <si>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</si>
  <si>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</si>
  <si>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</si>
  <si>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</si>
  <si>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</si>
  <si>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</si>
  <si>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</si>
  <si>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</si>
  <si>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</si>
  <si>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</si>
  <si>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</si>
  <si>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</si>
  <si>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</si>
  <si>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</si>
  <si>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</si>
  <si>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</si>
  <si>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</si>
  <si>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</si>
  <si>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</si>
  <si>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</si>
  <si>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</si>
  <si>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</si>
  <si>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</si>
  <si>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</si>
  <si>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</si>
  <si>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</si>
  <si>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</si>
  <si>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</si>
  <si>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</si>
  <si>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</si>
  <si>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</si>
  <si>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</si>
  <si>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</si>
  <si>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</si>
  <si>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</si>
  <si>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</si>
  <si>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</si>
  <si>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</si>
  <si>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</si>
  <si>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</si>
  <si>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</si>
  <si>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</si>
  <si>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</si>
  <si>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</si>
  <si>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</si>
  <si>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</si>
  <si>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</si>
  <si>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</si>
  <si>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</si>
  <si>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</si>
  <si>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</si>
  <si>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</si>
  <si>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</si>
  <si>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</si>
  <si>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</si>
  <si>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</si>
  <si>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</si>
  <si>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</si>
  <si>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</si>
  <si>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</si>
  <si>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</si>
  <si>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</si>
  <si>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</si>
  <si>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</si>
  <si>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</si>
  <si>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</si>
  <si>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</si>
  <si>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</si>
  <si>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</si>
  <si>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</si>
  <si>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</si>
  <si>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</si>
  <si>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</si>
  <si>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</si>
  <si>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</si>
  <si>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</si>
  <si>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</si>
  <si>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</si>
  <si>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</si>
  <si>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</si>
  <si>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</si>
  <si>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</si>
  <si>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</si>
  <si>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</si>
  <si>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</si>
  <si>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</si>
  <si>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</si>
  <si>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</si>
  <si>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</si>
  <si>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</si>
  <si>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</si>
  <si>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</si>
  <si>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</si>
  <si>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</si>
  <si>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</si>
  <si>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</si>
  <si>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</si>
  <si>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</si>
  <si>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</si>
  <si>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</si>
  <si>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</si>
  <si>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</si>
  <si>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</si>
  <si>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</si>
  <si>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</si>
  <si>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</si>
  <si>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</si>
  <si>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</si>
  <si>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</si>
  <si>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</si>
  <si>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</si>
  <si>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</si>
  <si>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</si>
  <si>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</si>
  <si>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</si>
  <si>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</si>
  <si>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</si>
  <si>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</si>
  <si>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</si>
  <si>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</si>
  <si>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</si>
  <si>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</si>
  <si>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</si>
  <si>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</si>
  <si>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</si>
  <si>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</si>
  <si>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</si>
  <si>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</si>
  <si>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</si>
  <si>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</si>
  <si>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</si>
  <si>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</si>
  <si>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</si>
  <si>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</si>
  <si>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</si>
  <si>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</si>
  <si>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</si>
  <si>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</si>
  <si>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</si>
  <si>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</si>
  <si>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</si>
  <si>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</si>
  <si>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</si>
  <si>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</si>
  <si>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</si>
  <si>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</si>
  <si>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</si>
  <si>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</si>
  <si>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</si>
  <si>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</si>
  <si>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</si>
  <si>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</si>
  <si>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</si>
  <si>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</si>
  <si>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</si>
  <si>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</si>
  <si>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</si>
  <si>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</si>
  <si>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</si>
  <si>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</si>
  <si>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</si>
  <si>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</si>
  <si>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</si>
  <si>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</si>
  <si>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</si>
  <si>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</si>
  <si>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</si>
  <si>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</si>
  <si>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</si>
  <si>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</si>
  <si>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</si>
  <si>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</si>
  <si>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</si>
  <si>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</si>
  <si>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</si>
  <si>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</si>
  <si>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</si>
  <si>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</si>
  <si>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</si>
  <si>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</si>
  <si>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</si>
  <si>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</si>
  <si>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</si>
  <si>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</si>
  <si>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</si>
  <si>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</si>
  <si>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</si>
  <si>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</si>
  <si>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</si>
  <si>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</si>
  <si>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</si>
  <si>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</si>
  <si>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</si>
  <si>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</si>
  <si>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</si>
  <si>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</si>
  <si>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</si>
  <si>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</si>
  <si>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</si>
  <si>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</si>
  <si>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</si>
  <si>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</si>
  <si>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</si>
  <si>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</si>
  <si>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</si>
  <si>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</si>
  <si>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</si>
  <si>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</si>
  <si>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</si>
  <si>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</si>
  <si>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</si>
  <si>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</si>
  <si>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</si>
  <si>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</si>
  <si>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</si>
  <si>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</si>
  <si>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</si>
  <si>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</si>
  <si>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</si>
  <si>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</si>
  <si>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</si>
  <si>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</si>
  <si>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</si>
  <si>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</si>
  <si>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</si>
  <si>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</si>
  <si>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</si>
  <si>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</si>
  <si>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</si>
  <si>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</si>
  <si>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</si>
  <si>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</si>
  <si>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</si>
  <si>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</si>
  <si>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</si>
  <si>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</si>
  <si>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</si>
  <si>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</si>
  <si>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</si>
  <si>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</si>
  <si>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</si>
  <si>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</si>
  <si>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</si>
  <si>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</si>
  <si>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</si>
  <si>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</si>
  <si>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</si>
  <si>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</si>
  <si>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</si>
  <si>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</si>
  <si>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</si>
  <si>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</si>
  <si>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</si>
  <si>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</si>
  <si>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</si>
  <si>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</si>
  <si>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</si>
  <si>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</si>
  <si>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</si>
  <si>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</si>
  <si>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</si>
  <si>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</si>
  <si>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</si>
  <si>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</si>
  <si>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</si>
  <si>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</si>
  <si>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</si>
  <si>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</si>
  <si>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</si>
  <si>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</si>
  <si>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</si>
  <si>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</si>
  <si>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</si>
  <si>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</si>
  <si>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</si>
  <si>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</si>
  <si>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</si>
  <si>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</si>
  <si>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</si>
  <si>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</si>
  <si>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</si>
  <si>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</si>
  <si>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</si>
  <si>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</si>
  <si>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</si>
  <si>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</si>
  <si>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</si>
  <si>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</si>
  <si>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</si>
  <si>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</si>
  <si>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</si>
  <si>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</si>
  <si>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</si>
  <si>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</si>
  <si>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</si>
  <si>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</si>
  <si>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</si>
  <si>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</si>
  <si>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</si>
  <si>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</si>
  <si>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</si>
  <si>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</si>
  <si>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</si>
  <si>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</si>
  <si>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</si>
  <si>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</si>
  <si>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</si>
  <si>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</si>
  <si>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</si>
  <si>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</si>
  <si>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</si>
  <si>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</si>
  <si>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</si>
  <si>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</si>
  <si>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</si>
  <si>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</si>
  <si>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</si>
  <si>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</si>
  <si>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</si>
  <si>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</si>
  <si>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</si>
  <si>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</si>
  <si>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</si>
  <si>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</si>
  <si>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</si>
  <si>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</si>
  <si>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</si>
  <si>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</si>
  <si>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</si>
  <si>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</si>
  <si>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</si>
  <si>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</si>
  <si>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</si>
  <si>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</si>
  <si>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</si>
  <si>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</si>
  <si>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</si>
  <si>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</si>
  <si>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</si>
  <si>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</si>
  <si>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</si>
  <si>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</si>
  <si>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</si>
  <si>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</si>
  <si>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</si>
  <si>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</si>
  <si>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</si>
  <si>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</si>
  <si>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</si>
  <si>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</si>
  <si>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</si>
  <si>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</si>
  <si>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</si>
  <si>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</si>
  <si>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</si>
  <si>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</si>
  <si>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</si>
  <si>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</si>
  <si>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</si>
  <si>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</si>
  <si>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</si>
  <si>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</si>
  <si>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</si>
  <si>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</si>
  <si>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</si>
  <si>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</si>
  <si>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</si>
  <si>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</si>
  <si>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</si>
  <si>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</si>
  <si>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</si>
  <si>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</si>
  <si>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</si>
  <si>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</si>
  <si>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</si>
  <si>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</si>
  <si>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</si>
  <si>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</si>
  <si>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</si>
  <si>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</si>
  <si>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</si>
  <si>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</si>
  <si>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</si>
  <si>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</si>
  <si>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</si>
  <si>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</si>
  <si>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</si>
  <si>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</si>
  <si>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</si>
  <si>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</si>
  <si>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</si>
  <si>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</si>
  <si>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</si>
  <si>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</si>
  <si>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</si>
  <si>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</si>
  <si>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</si>
  <si>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</si>
  <si>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</si>
  <si>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</si>
  <si>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</si>
  <si>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</si>
  <si>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</si>
  <si>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</si>
  <si>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</si>
  <si>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</si>
  <si>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</si>
  <si>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</si>
  <si>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</si>
  <si>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</si>
  <si>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</si>
  <si>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</si>
  <si>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</si>
  <si>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</si>
  <si>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</si>
  <si>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</si>
  <si>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</si>
  <si>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</si>
  <si>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</si>
  <si>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</si>
  <si>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</si>
  <si>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</si>
  <si>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</si>
  <si>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</si>
  <si>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</si>
  <si>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</si>
  <si>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</si>
  <si>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</si>
  <si>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</si>
  <si>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</si>
  <si>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</si>
  <si>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</si>
  <si>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</si>
  <si>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</si>
  <si>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</si>
  <si>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</si>
  <si>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</si>
  <si>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</si>
  <si>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</si>
  <si>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</si>
  <si>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</si>
  <si>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</si>
  <si>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</si>
  <si>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</si>
  <si>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</si>
  <si>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</si>
  <si>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</si>
  <si>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</si>
  <si>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</si>
  <si>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</si>
  <si>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</si>
  <si>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</si>
  <si>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</si>
  <si>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</si>
  <si>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</si>
  <si>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</si>
  <si>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</si>
  <si>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</si>
  <si>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</si>
  <si>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</si>
  <si>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</si>
  <si>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</si>
  <si>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</si>
  <si>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</si>
  <si>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</si>
  <si>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</si>
  <si>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</si>
  <si>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</si>
  <si>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</si>
  <si>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</si>
  <si>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</si>
  <si>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</si>
  <si>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</si>
  <si>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</si>
  <si>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</si>
  <si>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</si>
  <si>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</si>
  <si>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</si>
  <si>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</si>
  <si>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</si>
  <si>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</si>
  <si>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</si>
  <si>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</si>
  <si>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</si>
  <si>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</si>
  <si>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</si>
  <si>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</si>
  <si>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</si>
  <si>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</si>
  <si>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</si>
  <si>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</si>
  <si>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</si>
  <si>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</si>
  <si>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</si>
  <si>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</si>
  <si>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</si>
  <si>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</si>
  <si>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</si>
  <si>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</si>
  <si>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</si>
  <si>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</si>
  <si>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</si>
  <si>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</si>
  <si>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</si>
  <si>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</si>
  <si>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</si>
  <si>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</si>
  <si>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</si>
  <si>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</si>
  <si>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</si>
  <si>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</si>
  <si>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</si>
  <si>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</si>
  <si>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</si>
  <si>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</si>
  <si>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</si>
  <si>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</si>
  <si>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</si>
  <si>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</si>
  <si>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</si>
  <si>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</si>
  <si>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</si>
  <si>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</si>
  <si>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</si>
  <si>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</si>
  <si>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</si>
  <si>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</si>
  <si>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</si>
  <si>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</si>
  <si>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</si>
  <si>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</si>
  <si>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</si>
  <si>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</si>
  <si>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</si>
  <si>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</si>
  <si>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</si>
  <si>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</si>
  <si>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</si>
  <si>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</si>
  <si>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</si>
  <si>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</si>
  <si>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</si>
  <si>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</si>
  <si>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</si>
  <si>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</si>
  <si>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</si>
  <si>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</si>
  <si>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</si>
  <si>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</si>
  <si>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</si>
  <si>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</si>
  <si>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</si>
  <si>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</si>
  <si>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</si>
  <si>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</si>
  <si>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</si>
  <si>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</si>
  <si>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</si>
  <si>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</si>
  <si>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</si>
  <si>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</si>
  <si>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</si>
  <si>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</si>
  <si>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</si>
  <si>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</si>
  <si>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</si>
  <si>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</si>
  <si>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</si>
  <si>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</si>
  <si>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</si>
  <si>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</si>
  <si>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</si>
  <si>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</si>
  <si>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</si>
  <si>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</si>
  <si>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</si>
  <si>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</si>
  <si>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</si>
  <si>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</si>
  <si>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</si>
  <si>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</si>
  <si>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</si>
  <si>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</si>
  <si>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</si>
  <si>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</si>
  <si>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</si>
  <si>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</si>
  <si>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</si>
  <si>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</si>
  <si>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</si>
  <si>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</si>
  <si>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</si>
  <si>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</si>
  <si>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</si>
  <si>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</si>
  <si>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</si>
  <si>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</si>
  <si>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</si>
  <si>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</si>
  <si>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</si>
  <si>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</si>
  <si>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</si>
  <si>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</si>
  <si>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</si>
  <si>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</si>
  <si>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</si>
  <si>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</si>
  <si>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</si>
  <si>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</si>
  <si>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</si>
  <si>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</si>
  <si>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</si>
  <si>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</si>
  <si>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</si>
  <si>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</si>
  <si>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</si>
  <si>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</si>
  <si>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</si>
  <si>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</si>
  <si>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</si>
  <si>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</si>
  <si>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</si>
  <si>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</si>
  <si>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</si>
  <si>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</si>
  <si>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</si>
  <si>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</si>
  <si>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</si>
  <si>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</si>
  <si>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</si>
  <si>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</si>
  <si>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</si>
  <si>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</si>
  <si>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</si>
  <si>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</si>
  <si>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</si>
  <si>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</si>
  <si>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</si>
  <si>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</si>
  <si>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</si>
  <si>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</si>
  <si>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</si>
  <si>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</si>
  <si>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</si>
  <si>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</si>
  <si>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</si>
  <si>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</si>
  <si>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</si>
  <si>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</si>
  <si>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</si>
  <si>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</si>
  <si>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</si>
  <si>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</si>
  <si>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</si>
  <si>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</si>
  <si>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</si>
  <si>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</si>
  <si>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</si>
  <si>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</si>
  <si>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</si>
  <si>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</si>
  <si>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</si>
  <si>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</si>
  <si>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</si>
  <si>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</si>
  <si>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</si>
  <si>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</si>
  <si>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</si>
  <si>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</si>
  <si>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</si>
  <si>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</si>
  <si>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</si>
  <si>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</si>
  <si>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</si>
  <si>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</si>
  <si>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</si>
  <si>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</si>
  <si>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</si>
  <si>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</si>
  <si>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</si>
  <si>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</si>
  <si>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</si>
  <si>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</si>
  <si>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</si>
  <si>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</si>
  <si>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</si>
  <si>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</si>
  <si>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</si>
  <si>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</si>
  <si>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</si>
  <si>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</si>
  <si>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</si>
  <si>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</si>
  <si>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</si>
  <si>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</si>
  <si>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</si>
  <si>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</si>
  <si>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</si>
  <si>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</si>
  <si>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</si>
  <si>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</si>
  <si>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</si>
  <si>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</si>
  <si>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</si>
  <si>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</si>
  <si>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</si>
  <si>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</si>
  <si>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</si>
  <si>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</si>
  <si>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</si>
  <si>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</si>
  <si>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</si>
  <si>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</si>
  <si>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</si>
  <si>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</si>
  <si>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</si>
  <si>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</si>
  <si>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</si>
  <si>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</si>
  <si>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</si>
  <si>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</si>
  <si>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</si>
  <si>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</si>
  <si>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</si>
  <si>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</si>
  <si>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</si>
  <si>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</si>
  <si>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</si>
  <si>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</si>
  <si>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</si>
  <si>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</si>
  <si>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</si>
  <si>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</si>
  <si>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</si>
  <si>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</si>
  <si>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</si>
  <si>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</si>
  <si>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</si>
  <si>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</si>
  <si>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</si>
  <si>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</si>
  <si>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</si>
  <si>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</si>
  <si>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</si>
  <si>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</si>
  <si>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</si>
  <si>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</si>
  <si>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</si>
  <si>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</si>
  <si>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</si>
  <si>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</si>
  <si>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</si>
  <si>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</si>
  <si>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</si>
  <si>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</si>
  <si>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</si>
  <si>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</si>
  <si>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</si>
  <si>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</si>
  <si>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</si>
  <si>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</si>
  <si>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</si>
  <si>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</si>
  <si>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</si>
  <si>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</si>
  <si>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</si>
  <si>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</si>
  <si>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</si>
  <si>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</si>
  <si>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</si>
  <si>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</si>
  <si>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</si>
  <si>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</si>
  <si>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</si>
  <si>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</si>
  <si>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</si>
  <si>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</si>
  <si>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</si>
  <si>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</si>
  <si>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</si>
  <si>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</si>
  <si>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</si>
  <si>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</si>
  <si>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</si>
  <si>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</si>
  <si>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</si>
  <si>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</si>
  <si>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</si>
  <si>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</si>
  <si>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</si>
  <si>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</si>
  <si>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</si>
  <si>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</si>
  <si>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</si>
  <si>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</si>
  <si>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</si>
  <si>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</si>
  <si>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</si>
  <si>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</si>
  <si>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</si>
  <si>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</si>
  <si>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</si>
  <si>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</si>
  <si>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</si>
  <si>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</si>
  <si>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</si>
  <si>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</si>
  <si>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</si>
  <si>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</si>
  <si>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</si>
  <si>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</si>
  <si>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</si>
  <si>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</si>
  <si>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</si>
  <si>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</si>
  <si>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</si>
  <si>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</si>
  <si>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</si>
  <si>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</si>
  <si>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</si>
  <si>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</si>
  <si>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</si>
  <si>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</si>
  <si>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</si>
  <si>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</si>
  <si>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</si>
  <si>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</si>
  <si>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</si>
  <si>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</si>
  <si>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</si>
  <si>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</si>
  <si>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</si>
  <si>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</si>
  <si>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</si>
  <si>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</si>
  <si>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</si>
  <si>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</si>
  <si>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</si>
  <si>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</si>
  <si>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</si>
  <si>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</si>
  <si>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</si>
  <si>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</si>
  <si>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</si>
  <si>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</si>
  <si>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</si>
  <si>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</si>
  <si>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</si>
  <si>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</si>
  <si>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</si>
  <si>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</si>
  <si>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</si>
  <si>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</si>
  <si>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</si>
  <si>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</si>
  <si>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</si>
  <si>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</si>
  <si>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</si>
  <si>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</si>
  <si>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</si>
  <si>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</si>
  <si>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</si>
  <si>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</si>
  <si>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</si>
  <si>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</si>
  <si>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</si>
  <si>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</si>
  <si>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</si>
  <si>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</si>
  <si>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</si>
  <si>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</si>
  <si>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</si>
  <si>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</si>
  <si>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</si>
  <si>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</si>
  <si>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</si>
  <si>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</si>
  <si>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</si>
  <si>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</si>
  <si>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</si>
  <si>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</si>
  <si>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</si>
  <si>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</si>
  <si>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</si>
  <si>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</si>
  <si>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</si>
  <si>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</si>
  <si>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</si>
  <si>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</si>
  <si>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</si>
  <si>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</si>
  <si>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</si>
  <si>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</si>
  <si>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</si>
  <si>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</si>
  <si>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</si>
  <si>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</si>
  <si>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</si>
  <si>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</si>
  <si>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</si>
  <si>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</si>
  <si>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</si>
  <si>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</si>
  <si>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</si>
  <si>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</si>
  <si>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</si>
  <si>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</si>
  <si>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</si>
  <si>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</si>
  <si>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</si>
  <si>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</si>
  <si>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</si>
  <si>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</si>
  <si>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</si>
  <si>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</si>
  <si>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</si>
  <si>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</si>
  <si>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</si>
  <si>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</si>
  <si>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</si>
  <si>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</si>
  <si>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</si>
  <si>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</si>
  <si>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</si>
  <si>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</si>
  <si>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</si>
  <si>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</si>
  <si>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</si>
  <si>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</si>
  <si>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</si>
  <si>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</si>
  <si>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</si>
  <si>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</si>
  <si>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</si>
  <si>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</si>
  <si>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</si>
  <si>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</si>
  <si>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</si>
  <si>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</si>
  <si>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</si>
  <si>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</si>
  <si>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</si>
  <si>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</si>
  <si>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</si>
  <si>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</si>
  <si>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</si>
  <si>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</si>
  <si>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</si>
  <si>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</si>
  <si>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</si>
  <si>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</si>
  <si>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</si>
  <si>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</si>
  <si>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</si>
  <si>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</si>
  <si>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</si>
  <si>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</si>
  <si>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</si>
  <si>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</si>
  <si>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</si>
  <si>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</si>
  <si>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</si>
  <si>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</si>
  <si>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</si>
  <si>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</si>
  <si>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</si>
  <si>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</si>
  <si>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</si>
  <si>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</si>
  <si>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</si>
  <si>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</si>
  <si>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</si>
  <si>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</si>
  <si>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</si>
  <si>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</si>
  <si>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</si>
  <si>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</si>
  <si>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</si>
  <si>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</si>
  <si>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</si>
  <si>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</si>
  <si>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</si>
  <si>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</si>
  <si>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</si>
  <si>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</si>
  <si>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</si>
  <si>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</si>
  <si>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</si>
  <si>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</si>
  <si>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</si>
  <si>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</si>
  <si>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</si>
  <si>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</si>
  <si>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</si>
  <si>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</si>
  <si>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</si>
  <si>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</si>
  <si>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</si>
  <si>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</si>
  <si>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</si>
  <si>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</si>
  <si>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</si>
  <si>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</si>
  <si>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</si>
  <si>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</si>
  <si>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</si>
  <si>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</si>
  <si>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</si>
  <si>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</si>
  <si>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</si>
  <si>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</si>
  <si>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</si>
  <si>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</si>
  <si>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</si>
  <si>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</si>
  <si>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</si>
  <si>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</si>
  <si>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</si>
  <si>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</si>
  <si>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</si>
  <si>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</si>
  <si>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</si>
  <si>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</si>
  <si>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</si>
  <si>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</si>
  <si>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</si>
  <si>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</si>
  <si>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</si>
  <si>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</si>
  <si>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</si>
  <si>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</si>
  <si>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</si>
  <si>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</si>
  <si>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</si>
  <si>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</si>
  <si>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</si>
  <si>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</si>
  <si>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</si>
  <si>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</si>
  <si>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</si>
  <si>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</si>
  <si>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</si>
  <si>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</si>
  <si>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</si>
  <si>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</si>
  <si>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</si>
  <si>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</si>
  <si>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</si>
  <si>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</si>
  <si>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</si>
  <si>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</si>
  <si>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</si>
  <si>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</si>
  <si>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</si>
  <si>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</si>
  <si>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</si>
  <si>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</si>
  <si>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</si>
  <si>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</si>
  <si>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</si>
  <si>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</si>
  <si>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</si>
  <si>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</si>
  <si>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</si>
  <si>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</si>
  <si>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</si>
  <si>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</si>
  <si>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</si>
  <si>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</si>
  <si>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</si>
  <si>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</si>
  <si>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</si>
  <si>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</si>
  <si>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</si>
  <si>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</si>
  <si>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</si>
  <si>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</si>
  <si>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</si>
  <si>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</si>
  <si>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</si>
  <si>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</si>
  <si>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</si>
  <si>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</si>
  <si>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</si>
  <si>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</si>
  <si>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</si>
  <si>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</si>
  <si>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</si>
  <si>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</si>
  <si>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</si>
  <si>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</si>
  <si>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</si>
  <si>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</si>
  <si>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</si>
  <si>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</si>
  <si>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</si>
  <si>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</si>
  <si>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</si>
  <si>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</si>
  <si>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</si>
  <si>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</si>
  <si>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</si>
  <si>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</si>
  <si>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</si>
  <si>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</si>
  <si>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</si>
  <si>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</si>
  <si>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</si>
  <si>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</si>
  <si>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</si>
  <si>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</si>
  <si>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</si>
  <si>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</si>
  <si>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</si>
  <si>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</si>
  <si>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</si>
  <si>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</si>
  <si>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</si>
  <si>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</si>
  <si>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</si>
  <si>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</si>
  <si>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</si>
  <si>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</si>
  <si>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</si>
  <si>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</si>
  <si>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</si>
  <si>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</si>
  <si>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</si>
  <si>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</si>
  <si>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</si>
  <si>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</si>
  <si>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</si>
  <si>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</si>
  <si>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</si>
  <si>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</si>
  <si>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</si>
  <si>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</si>
  <si>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</si>
  <si>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</si>
  <si>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</si>
  <si>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</si>
  <si>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</si>
  <si>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</si>
  <si>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</si>
  <si>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</si>
  <si>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</si>
  <si>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</si>
  <si>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</si>
  <si>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</si>
  <si>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</si>
  <si>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</si>
  <si>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</si>
  <si>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</si>
  <si>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</si>
  <si>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</si>
  <si>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</si>
  <si>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</si>
  <si>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</si>
  <si>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</si>
  <si>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</si>
  <si>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</si>
  <si>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</si>
  <si>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</si>
  <si>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</si>
  <si>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</si>
  <si>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</si>
  <si>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</si>
  <si>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</si>
  <si>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</si>
  <si>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</si>
  <si>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</si>
  <si>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</si>
  <si>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</si>
  <si>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</si>
  <si>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</si>
  <si>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</si>
  <si>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</si>
  <si>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</si>
  <si>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</si>
  <si>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</si>
  <si>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</si>
  <si>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</si>
  <si>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</si>
  <si>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</si>
  <si>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</si>
  <si>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</si>
  <si>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</si>
  <si>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</si>
  <si>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</si>
  <si>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</si>
  <si>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</si>
  <si>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</si>
  <si>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</si>
  <si>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</si>
  <si>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</si>
  <si>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</si>
  <si>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</si>
  <si>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</si>
  <si>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</si>
  <si>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</si>
  <si>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</si>
  <si>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</si>
  <si>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</si>
  <si>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</si>
  <si>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</si>
  <si>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</si>
  <si>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</si>
  <si>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</si>
  <si>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</si>
  <si>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</si>
  <si>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</si>
  <si>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</si>
  <si>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</si>
  <si>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</si>
  <si>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</si>
  <si>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</si>
  <si>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</si>
  <si>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</si>
  <si>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</si>
  <si>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</si>
  <si>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</si>
  <si>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</si>
  <si>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</si>
  <si>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</si>
  <si>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</si>
  <si>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</si>
  <si>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</si>
  <si>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</si>
  <si>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</si>
  <si>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</si>
  <si>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</si>
  <si>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</si>
  <si>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</si>
  <si>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</si>
  <si>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</si>
  <si>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</si>
  <si>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</si>
  <si>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</si>
  <si>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</si>
  <si>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</si>
  <si>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</si>
  <si>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</si>
  <si>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</si>
  <si>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</si>
  <si>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</si>
  <si>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</si>
  <si>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</si>
  <si>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</si>
  <si>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</si>
  <si>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</si>
  <si>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</si>
  <si>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</si>
  <si>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</si>
  <si>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</si>
  <si>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</si>
  <si>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</si>
  <si>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</si>
  <si>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</si>
  <si>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</si>
  <si>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</si>
  <si>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</si>
  <si>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</si>
  <si>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</si>
  <si>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</si>
  <si>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</si>
  <si>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</si>
  <si>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</si>
  <si>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</si>
  <si>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</si>
  <si>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</si>
  <si>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</si>
  <si>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</si>
  <si>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</si>
  <si>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</si>
  <si>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</si>
  <si>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</si>
  <si>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</si>
  <si>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</si>
  <si>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</si>
  <si>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</si>
  <si>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</si>
  <si>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</si>
  <si>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</si>
  <si>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</si>
  <si>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</si>
  <si>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</si>
  <si>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</si>
  <si>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</si>
  <si>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</si>
  <si>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</si>
  <si>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</si>
  <si>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</si>
  <si>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</si>
  <si>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</si>
  <si>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</si>
  <si>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</si>
  <si>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</si>
  <si>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</si>
  <si>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</si>
  <si>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</si>
  <si>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</si>
  <si>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</si>
  <si>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</si>
  <si>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</si>
  <si>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</si>
  <si>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</si>
  <si>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</si>
  <si>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</si>
  <si>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</si>
  <si>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</si>
  <si>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</si>
  <si>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</si>
  <si>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</si>
  <si>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</si>
  <si>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</si>
  <si>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</si>
  <si>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</si>
  <si>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</si>
  <si>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</si>
  <si>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</si>
  <si>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</si>
  <si>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</si>
  <si>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</si>
  <si>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</si>
  <si>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</si>
  <si>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</si>
  <si>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</si>
  <si>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</si>
  <si>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</si>
  <si>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</si>
  <si>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</si>
  <si>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</si>
  <si>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</si>
  <si>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</si>
  <si>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</si>
  <si>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</si>
  <si>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</si>
  <si>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</si>
  <si>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</si>
  <si>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</si>
  <si>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</si>
  <si>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</si>
  <si>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</si>
  <si>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</si>
  <si>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</si>
  <si>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</si>
  <si>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</si>
  <si>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</si>
  <si>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</si>
  <si>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</si>
  <si>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</si>
  <si>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</si>
  <si>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</si>
  <si>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</si>
  <si>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</si>
  <si>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</si>
  <si>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</si>
  <si>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</si>
  <si>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</si>
  <si>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</si>
  <si>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</si>
  <si>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</si>
  <si>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</si>
  <si>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</si>
  <si>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</si>
  <si>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</si>
  <si>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</si>
  <si>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</si>
  <si>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</si>
  <si>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</si>
  <si>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</si>
  <si>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</si>
  <si>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</si>
  <si>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</si>
  <si>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</si>
  <si>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</si>
  <si>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</si>
  <si>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</si>
  <si>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</si>
  <si>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</si>
  <si>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</si>
  <si>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</si>
  <si>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</si>
  <si>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</si>
  <si>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</si>
  <si>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</si>
  <si>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</si>
  <si>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</si>
  <si>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</si>
  <si>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</si>
  <si>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</si>
  <si>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</si>
  <si>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</si>
  <si>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</si>
  <si>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</si>
  <si>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</si>
  <si>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</si>
  <si>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</si>
  <si>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</si>
  <si>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</si>
  <si>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</si>
  <si>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</si>
  <si>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</si>
  <si>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</si>
  <si>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</si>
  <si>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</si>
  <si>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</si>
  <si>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</si>
  <si>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</si>
  <si>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</si>
  <si>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</si>
  <si>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</si>
  <si>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</si>
  <si>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</si>
  <si>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</si>
  <si>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</si>
  <si>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</si>
  <si>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</si>
  <si>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</si>
  <si>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</si>
  <si>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</si>
  <si>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</si>
  <si>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</si>
  <si>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</si>
  <si>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</si>
  <si>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</si>
  <si>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</si>
  <si>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</si>
  <si>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</si>
  <si>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</si>
  <si>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</si>
  <si>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</si>
  <si>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</si>
  <si>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</si>
  <si>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</si>
  <si>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</si>
  <si>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</si>
  <si>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</si>
  <si>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</si>
  <si>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</si>
  <si>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</si>
  <si>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</si>
  <si>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</si>
  <si>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</si>
  <si>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</si>
  <si>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</si>
  <si>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</si>
  <si>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</si>
  <si>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</si>
  <si>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</si>
  <si>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</si>
  <si>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</si>
  <si>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</si>
  <si>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</si>
  <si>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</si>
  <si>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</si>
  <si>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</si>
  <si>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</si>
  <si>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</si>
  <si>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</si>
  <si>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</si>
  <si>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</si>
  <si>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</si>
  <si>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</si>
  <si>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</si>
  <si>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</si>
  <si>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</si>
  <si>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</si>
  <si>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</si>
  <si>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</si>
  <si>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</si>
  <si>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</si>
  <si>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</si>
  <si>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</si>
  <si>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</si>
  <si>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</si>
  <si>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</si>
  <si>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</si>
  <si>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</si>
  <si>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</si>
  <si>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</si>
  <si>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</si>
  <si>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</si>
  <si>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</si>
  <si>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</si>
  <si>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</si>
  <si>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</si>
  <si>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</si>
  <si>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</si>
  <si>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</si>
  <si>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</si>
  <si>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</si>
  <si>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</si>
  <si>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</si>
  <si>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</si>
  <si>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</si>
  <si>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</si>
  <si>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</si>
  <si>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</si>
  <si>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</si>
  <si>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</si>
  <si>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</si>
  <si>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</si>
  <si>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</si>
  <si>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</si>
  <si>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</si>
  <si>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</si>
  <si>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</si>
  <si>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</si>
  <si>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</si>
  <si>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</si>
  <si>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</si>
  <si>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</si>
  <si>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</si>
  <si>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</si>
  <si>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</si>
  <si>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</si>
  <si>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</si>
  <si>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</si>
  <si>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</si>
  <si>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</si>
  <si>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</si>
  <si>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</si>
  <si>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</si>
  <si>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</si>
  <si>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</si>
  <si>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</si>
  <si>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</si>
  <si>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</si>
  <si>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</si>
  <si>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</si>
  <si>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</si>
  <si>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</si>
  <si>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</si>
  <si>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</si>
  <si>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</si>
  <si>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</si>
  <si>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</si>
  <si>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</si>
  <si>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</si>
  <si>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</si>
  <si>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</si>
  <si>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</si>
  <si>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</si>
  <si>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</si>
  <si>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</si>
  <si>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</si>
  <si>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</si>
  <si>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</si>
  <si>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</si>
  <si>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</si>
  <si>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</si>
  <si>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</si>
  <si>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</si>
  <si>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</si>
  <si>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</si>
  <si>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</si>
  <si>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</si>
  <si>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</si>
  <si>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</si>
  <si>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</si>
  <si>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</si>
  <si>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</si>
  <si>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</si>
  <si>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</si>
  <si>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</si>
  <si>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</si>
  <si>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</si>
  <si>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</si>
  <si>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</si>
  <si>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</si>
  <si>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</si>
  <si>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</si>
  <si>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</si>
  <si>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</si>
  <si>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</si>
  <si>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</si>
  <si>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</si>
  <si>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</si>
  <si>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</si>
  <si>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</si>
  <si>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</si>
  <si>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</si>
  <si>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</si>
  <si>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</si>
  <si>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</si>
  <si>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</si>
  <si>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</si>
  <si>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</si>
  <si>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</si>
  <si>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</si>
  <si>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</si>
  <si>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</si>
  <si>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</si>
  <si>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</si>
  <si>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</si>
  <si>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</si>
  <si>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</si>
  <si>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</si>
  <si>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</si>
  <si>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</si>
  <si>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</si>
  <si>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</si>
  <si>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</si>
  <si>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</si>
  <si>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</si>
  <si>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</si>
  <si>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</si>
  <si>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</si>
  <si>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</si>
  <si>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</si>
  <si>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</si>
  <si>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</si>
  <si>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</si>
  <si>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</si>
  <si>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</si>
  <si>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</si>
  <si>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</si>
  <si>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</si>
  <si>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</si>
  <si>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</si>
  <si>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</si>
  <si>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</si>
  <si>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</si>
  <si>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</si>
  <si>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</si>
  <si>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</si>
  <si>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</si>
  <si>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</si>
  <si>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</si>
  <si>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</si>
  <si>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</si>
  <si>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</si>
  <si>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</si>
  <si>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</si>
  <si>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</si>
  <si>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</si>
  <si>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</si>
  <si>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</si>
  <si>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</si>
  <si>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</si>
  <si>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</si>
  <si>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</si>
  <si>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</si>
  <si>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</si>
  <si>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</si>
  <si>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</si>
  <si>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</si>
  <si>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</si>
  <si>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</si>
  <si>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</si>
  <si>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</si>
  <si>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</si>
  <si>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</si>
  <si>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</si>
  <si>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</si>
  <si>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</si>
  <si>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</si>
  <si>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</si>
  <si>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</si>
  <si>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</si>
  <si>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</si>
  <si>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</si>
  <si>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</si>
  <si>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</si>
  <si>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</si>
  <si>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</si>
  <si>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</si>
  <si>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</si>
  <si>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</si>
  <si>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</si>
  <si>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</si>
  <si>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</si>
  <si>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</si>
  <si>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</si>
  <si>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</si>
  <si>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</si>
  <si>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</si>
  <si>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</si>
  <si>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</si>
  <si>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</si>
  <si>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</si>
  <si>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</si>
  <si>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</si>
  <si>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</si>
  <si>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</si>
  <si>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</si>
  <si>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</si>
  <si>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</si>
  <si>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</si>
  <si>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</si>
  <si>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</si>
  <si>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</si>
  <si>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</si>
  <si>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</si>
  <si>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</si>
  <si>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</si>
  <si>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</si>
  <si>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</si>
  <si>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</si>
  <si>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</si>
  <si>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</si>
  <si>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</si>
  <si>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</si>
  <si>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</si>
  <si>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</si>
  <si>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</si>
  <si>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</si>
  <si>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</si>
  <si>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</si>
  <si>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</si>
  <si>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</si>
  <si>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</si>
  <si>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</si>
  <si>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</si>
  <si>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</si>
  <si>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</si>
  <si>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</si>
  <si>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</si>
  <si>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</si>
  <si>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</si>
  <si>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</si>
  <si>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</si>
  <si>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</si>
  <si>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</si>
  <si>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</si>
  <si>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</si>
  <si>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</si>
  <si>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</si>
  <si>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</si>
  <si>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</si>
  <si>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</si>
  <si>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</si>
  <si>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</si>
  <si>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</si>
  <si>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</si>
  <si>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</si>
  <si>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</si>
  <si>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</si>
  <si>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</si>
  <si>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</si>
  <si>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</si>
  <si>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</si>
  <si>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</si>
  <si>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</si>
  <si>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</si>
  <si>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</si>
  <si>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</si>
  <si>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</si>
  <si>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</si>
  <si>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</si>
  <si>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</si>
  <si>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</si>
  <si>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</si>
  <si>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</si>
  <si>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</si>
  <si>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</si>
  <si>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</si>
  <si>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</si>
  <si>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</si>
  <si>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</si>
  <si>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</si>
  <si>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</si>
  <si>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</si>
  <si>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</si>
  <si>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</si>
  <si>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</si>
  <si>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</si>
  <si>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</si>
  <si>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</si>
  <si>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</si>
  <si>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</si>
  <si>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</si>
  <si>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</si>
  <si>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</si>
  <si>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</si>
  <si>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</si>
  <si>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</si>
  <si>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</si>
  <si>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</si>
  <si>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</si>
  <si>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</si>
  <si>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</si>
  <si>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</si>
  <si>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</si>
  <si>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</si>
  <si>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</si>
  <si>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</si>
  <si>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</si>
  <si>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</si>
  <si>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</si>
  <si>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</si>
  <si>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</si>
  <si>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</si>
  <si>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</si>
  <si>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</si>
  <si>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</si>
  <si>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</si>
  <si>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</si>
  <si>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</si>
  <si>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</si>
  <si>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</si>
  <si>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</si>
  <si>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</si>
  <si>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</si>
  <si>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</si>
  <si>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</si>
  <si>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</si>
  <si>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</si>
  <si>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</si>
  <si>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</si>
  <si>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</si>
  <si>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</si>
  <si>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</si>
  <si>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</si>
  <si>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</si>
  <si>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</si>
  <si>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</si>
  <si>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</si>
  <si>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</si>
  <si>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</si>
  <si>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</si>
  <si>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</si>
  <si>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</si>
  <si>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</si>
  <si>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</si>
  <si>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</si>
  <si>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</si>
  <si>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</si>
  <si>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</si>
  <si>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</si>
  <si>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</si>
  <si>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</si>
  <si>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</si>
  <si>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</si>
  <si>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</si>
  <si>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</si>
  <si>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</si>
  <si>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</si>
  <si>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</si>
  <si>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</si>
  <si>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</si>
  <si>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</si>
  <si>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</si>
  <si>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</si>
  <si>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</si>
  <si>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</si>
  <si>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</si>
  <si>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</si>
  <si>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</si>
  <si>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</si>
  <si>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</si>
  <si>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</si>
  <si>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</si>
  <si>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</si>
  <si>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</si>
  <si>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</si>
  <si>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</si>
  <si>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</si>
  <si>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</si>
  <si>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</si>
  <si>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</si>
  <si>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</si>
  <si>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</si>
  <si>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</si>
  <si>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</si>
  <si>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</si>
  <si>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</si>
  <si>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</si>
  <si>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</si>
  <si>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</si>
  <si>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</si>
  <si>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</si>
  <si>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</si>
  <si>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</si>
  <si>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</si>
  <si>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</si>
  <si>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</si>
  <si>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</si>
  <si>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</si>
  <si>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</si>
  <si>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</si>
  <si>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</si>
  <si>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</si>
  <si>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</si>
  <si>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</si>
  <si>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</si>
  <si>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</si>
  <si>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</si>
  <si>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</si>
  <si>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</si>
  <si>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</si>
  <si>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</si>
  <si>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</si>
  <si>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</si>
  <si>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</si>
  <si>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</si>
  <si>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</si>
  <si>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</si>
  <si>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</si>
  <si>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</si>
  <si>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</si>
  <si>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</si>
  <si>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</si>
  <si>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</si>
  <si>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</si>
  <si>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</si>
  <si>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</si>
  <si>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</si>
  <si>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</si>
  <si>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</si>
  <si>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</si>
  <si>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</si>
  <si>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</si>
  <si>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</si>
  <si>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</si>
  <si>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</si>
  <si>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</si>
  <si>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</si>
  <si>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</si>
  <si>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</si>
  <si>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</si>
  <si>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</si>
  <si>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</si>
  <si>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</si>
  <si>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</si>
  <si>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</si>
  <si>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</si>
  <si>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</si>
  <si>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</si>
  <si>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</si>
  <si>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</si>
  <si>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</si>
  <si>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</si>
  <si>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</si>
  <si>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</si>
  <si>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</si>
  <si>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</si>
  <si>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</si>
  <si>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</si>
  <si>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</si>
  <si>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</si>
  <si>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</si>
  <si>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</si>
  <si>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</si>
  <si>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</si>
  <si>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</si>
  <si>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</si>
  <si>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</si>
  <si>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</si>
  <si>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</si>
  <si>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</si>
  <si>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</si>
  <si>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</si>
  <si>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</si>
  <si>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</si>
  <si>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</si>
  <si>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</si>
  <si>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</si>
  <si>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</si>
  <si>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</si>
  <si>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</si>
  <si>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</si>
  <si>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</si>
  <si>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</si>
  <si>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</si>
  <si>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</si>
  <si>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</si>
  <si>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</si>
  <si>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</si>
  <si>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</si>
  <si>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</si>
  <si>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</si>
  <si>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</si>
  <si>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</si>
  <si>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</si>
  <si>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</si>
  <si>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</si>
  <si>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</si>
  <si>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</si>
  <si>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</si>
  <si>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</si>
  <si>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</si>
  <si>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</si>
  <si>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</si>
  <si>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</si>
  <si>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</si>
  <si>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</si>
  <si>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</si>
  <si>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</si>
  <si>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</si>
  <si>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</si>
  <si>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</si>
  <si>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</si>
  <si>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</si>
  <si>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</si>
  <si>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</si>
  <si>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</si>
  <si>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</si>
  <si>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</si>
  <si>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</si>
  <si>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</si>
  <si>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</si>
  <si>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</si>
  <si>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</si>
  <si>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</si>
  <si>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</si>
  <si>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</si>
  <si>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</si>
  <si>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</si>
  <si>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</si>
  <si>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</si>
  <si>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</si>
  <si>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</si>
  <si>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</si>
  <si>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</si>
  <si>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</si>
  <si>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</si>
  <si>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</si>
  <si>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</si>
  <si>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</si>
  <si>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</si>
  <si>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</si>
  <si>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</si>
  <si>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</si>
  <si>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</si>
  <si>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</si>
  <si>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</si>
  <si>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</si>
  <si>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</si>
  <si>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</si>
  <si>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</si>
  <si>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</si>
  <si>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</si>
  <si>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</si>
  <si>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</si>
  <si>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</si>
  <si>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</si>
  <si>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</si>
  <si>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</si>
  <si>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</si>
  <si>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</si>
  <si>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</si>
  <si>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</si>
  <si>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</si>
  <si>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</si>
  <si>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</si>
  <si>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</si>
  <si>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</si>
  <si>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</si>
  <si>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</si>
  <si>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</si>
  <si>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</si>
  <si>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</si>
  <si>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</si>
  <si>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</si>
  <si>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</si>
  <si>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</si>
  <si>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</si>
  <si>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</si>
  <si>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</si>
  <si>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</si>
  <si>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</si>
  <si>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</si>
  <si>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</si>
  <si>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</si>
  <si>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</si>
  <si>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</si>
  <si>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</si>
  <si>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</si>
  <si>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</si>
  <si>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</si>
  <si>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</si>
  <si>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</si>
  <si>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</si>
  <si>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</si>
  <si>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</si>
  <si>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</si>
  <si>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</si>
  <si>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</si>
  <si>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</si>
  <si>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</si>
  <si>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</si>
  <si>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</si>
  <si>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</si>
  <si>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</si>
  <si>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</si>
  <si>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</si>
  <si>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</si>
  <si>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</si>
  <si>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</si>
  <si>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</si>
  <si>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</si>
  <si>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</si>
  <si>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</si>
  <si>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</si>
  <si>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</si>
  <si>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</si>
  <si>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</si>
  <si>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</si>
  <si>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</si>
  <si>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</si>
  <si>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</si>
  <si>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</si>
  <si>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</si>
  <si>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</si>
  <si>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</si>
  <si>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</si>
  <si>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</si>
  <si>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</si>
  <si>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</si>
  <si>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</si>
  <si>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</si>
  <si>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</si>
  <si>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</si>
  <si>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</si>
  <si>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</si>
  <si>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</si>
  <si>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</si>
  <si>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</si>
  <si>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</si>
  <si>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</si>
  <si>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</si>
  <si>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</si>
  <si>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</si>
  <si>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</si>
  <si>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</si>
  <si>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</si>
  <si>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</si>
  <si>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</si>
  <si>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</si>
  <si>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</si>
  <si>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</si>
  <si>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</si>
  <si>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</si>
  <si>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</si>
  <si>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</si>
  <si>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</si>
  <si>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</si>
  <si>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</si>
  <si>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</si>
  <si>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</si>
  <si>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</si>
  <si>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</si>
  <si>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</si>
  <si>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</si>
  <si>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</si>
  <si>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</si>
  <si>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</si>
  <si>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</si>
  <si>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</si>
  <si>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</si>
  <si>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</si>
  <si>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</si>
  <si>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</si>
  <si>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</si>
  <si>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</si>
  <si>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</si>
  <si>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</si>
  <si>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</si>
  <si>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</si>
  <si>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</si>
  <si>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</si>
  <si>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</si>
  <si>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</si>
  <si>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</si>
  <si>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</si>
  <si>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</si>
  <si>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</si>
  <si>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</si>
  <si>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</si>
  <si>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</si>
  <si>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</si>
  <si>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</si>
  <si>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</si>
  <si>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</si>
  <si>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</si>
  <si>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</si>
  <si>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</si>
  <si>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</si>
  <si>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</si>
  <si>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</si>
  <si>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</si>
  <si>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</si>
  <si>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</si>
  <si>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</si>
  <si>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</si>
  <si>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</si>
  <si>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</si>
  <si>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</si>
  <si>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</si>
  <si>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</si>
  <si>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</si>
  <si>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</si>
  <si>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</si>
  <si>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</si>
  <si>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</si>
  <si>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</si>
  <si>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</si>
  <si>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</si>
  <si>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</si>
  <si>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</si>
  <si>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</si>
  <si>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</si>
  <si>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</si>
  <si>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</si>
  <si>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</si>
  <si>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</si>
  <si>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</si>
  <si>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</si>
  <si>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</si>
  <si>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</si>
  <si>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</si>
  <si>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</si>
  <si>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</si>
  <si>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</si>
  <si>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</si>
  <si>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</si>
  <si>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</si>
  <si>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</si>
  <si>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</si>
  <si>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</si>
  <si>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</si>
  <si>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</si>
  <si>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</si>
  <si>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</si>
  <si>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</si>
  <si>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</si>
  <si>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</si>
  <si>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</si>
  <si>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</si>
  <si>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</si>
  <si>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</si>
  <si>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</si>
  <si>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</si>
  <si>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</si>
  <si>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</si>
  <si>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</si>
  <si>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</si>
  <si>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</si>
  <si>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</si>
  <si>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</si>
  <si>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</si>
  <si>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</si>
  <si>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</si>
  <si>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</si>
  <si>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</si>
  <si>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</si>
  <si>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</si>
  <si>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</si>
  <si>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</si>
  <si>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</si>
  <si>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</si>
  <si>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</si>
  <si>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</si>
  <si>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</si>
  <si>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</si>
  <si>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</si>
  <si>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</si>
  <si>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</si>
  <si>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</si>
  <si>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</si>
  <si>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</si>
  <si>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</si>
  <si>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</si>
  <si>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</si>
  <si>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</si>
  <si>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</si>
  <si>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</si>
  <si>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</si>
  <si>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</si>
  <si>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</si>
  <si>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</si>
  <si>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</si>
  <si>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</si>
  <si>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</si>
  <si>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</si>
  <si>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</si>
  <si>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</si>
  <si>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</si>
  <si>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</si>
  <si>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</si>
  <si>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</si>
  <si>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</si>
  <si>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</si>
  <si>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</si>
  <si>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</si>
  <si>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</si>
  <si>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</si>
  <si>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</si>
  <si>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</si>
  <si>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</si>
  <si>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</si>
  <si>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</si>
  <si>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</si>
  <si>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</si>
  <si>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</si>
  <si>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</si>
  <si>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</si>
  <si>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</si>
  <si>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</si>
  <si>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</si>
  <si>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</si>
  <si>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</si>
  <si>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</si>
  <si>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</si>
  <si>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</si>
  <si>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</si>
  <si>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</si>
  <si>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</si>
  <si>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</si>
  <si>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</si>
  <si>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</si>
  <si>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</si>
  <si>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</si>
  <si>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</si>
  <si>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</si>
  <si>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</si>
  <si>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</si>
  <si>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</si>
  <si>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</si>
  <si>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</si>
  <si>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</si>
  <si>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</si>
  <si>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</si>
  <si>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</si>
  <si>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</si>
  <si>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</si>
  <si>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</si>
  <si>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</si>
  <si>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</si>
  <si>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</si>
  <si>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</si>
  <si>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</si>
  <si>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</si>
  <si>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</si>
  <si>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</si>
  <si>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</si>
  <si>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</si>
  <si>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</si>
  <si>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</si>
  <si>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</si>
  <si>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</si>
  <si>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</si>
  <si>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</si>
  <si>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</si>
  <si>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</si>
  <si>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</si>
  <si>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</si>
  <si>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</si>
  <si>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</si>
  <si>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</si>
  <si>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</si>
  <si>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</si>
  <si>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</si>
  <si>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</si>
  <si>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</si>
  <si>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</si>
  <si>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</si>
  <si>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</si>
  <si>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</si>
  <si>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</si>
  <si>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</si>
  <si>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</si>
  <si>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</si>
  <si>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</si>
  <si>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</si>
  <si>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</si>
  <si>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</si>
  <si>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</si>
  <si>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</si>
  <si>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</si>
  <si>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</si>
  <si>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</si>
  <si>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</si>
  <si>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</si>
  <si>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</si>
  <si>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</si>
  <si>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</si>
  <si>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</si>
  <si>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</si>
  <si>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</si>
  <si>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</si>
  <si>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</si>
  <si>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</si>
  <si>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</si>
  <si>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</si>
  <si>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</si>
  <si>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</si>
  <si>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</si>
  <si>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</si>
  <si>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</si>
  <si>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</si>
  <si>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</si>
  <si>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</si>
  <si>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</si>
  <si>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</si>
  <si>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</si>
  <si>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</si>
  <si>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</si>
  <si>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</si>
  <si>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</si>
  <si>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</si>
  <si>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</si>
  <si>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</si>
  <si>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</si>
  <si>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</si>
  <si>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</si>
  <si>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</si>
  <si>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</si>
  <si>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</si>
  <si>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</si>
  <si>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</si>
  <si>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</si>
  <si>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</si>
  <si>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</si>
  <si>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</si>
  <si>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</si>
  <si>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</si>
  <si>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</si>
  <si>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</si>
  <si>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</si>
  <si>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</si>
  <si>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</si>
  <si>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</si>
  <si>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</si>
  <si>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</si>
  <si>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</si>
  <si>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</si>
  <si>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</si>
  <si>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</si>
  <si>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</si>
  <si>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</si>
  <si>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</si>
  <si>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</si>
  <si>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</si>
  <si>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</si>
  <si>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</si>
  <si>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</si>
  <si>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</si>
  <si>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</si>
  <si>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</si>
  <si>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</si>
  <si>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</si>
  <si>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</si>
  <si>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</si>
  <si>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</si>
  <si>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</si>
  <si>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</si>
  <si>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</si>
  <si>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</si>
  <si>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</si>
  <si>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</si>
  <si>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</si>
  <si>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</si>
  <si>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</si>
  <si>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</si>
  <si>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</si>
  <si>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</si>
  <si>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</si>
  <si>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</si>
  <si>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</si>
  <si>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</si>
  <si>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</si>
  <si>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</si>
  <si>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</si>
  <si>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</si>
  <si>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</si>
  <si>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</si>
  <si>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</si>
  <si>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</si>
  <si>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</si>
  <si>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</si>
  <si>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</si>
  <si>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</si>
  <si>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</si>
  <si>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</si>
  <si>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</si>
  <si>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</si>
  <si>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</si>
  <si>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</si>
  <si>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</si>
  <si>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</si>
  <si>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</si>
  <si>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</si>
  <si>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</si>
  <si>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</si>
  <si>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</si>
  <si>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</si>
  <si>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</si>
  <si>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</si>
  <si>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</si>
  <si>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</si>
  <si>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</si>
  <si>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</si>
  <si>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</si>
  <si>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</si>
  <si>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</si>
  <si>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</si>
  <si>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</si>
  <si>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</si>
  <si>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</si>
  <si>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</si>
  <si>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</si>
  <si>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</si>
  <si>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</si>
  <si>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</si>
  <si>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</si>
  <si>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</si>
  <si>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</si>
  <si>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</si>
  <si>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</si>
  <si>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</si>
  <si>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</si>
  <si>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</si>
  <si>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</si>
  <si>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</si>
  <si>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</si>
  <si>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</si>
  <si>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</si>
  <si>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</si>
  <si>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</si>
  <si>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</si>
  <si>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</si>
  <si>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</si>
  <si>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</si>
  <si>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</si>
  <si>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</si>
  <si>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</si>
  <si>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</si>
  <si>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</si>
  <si>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</si>
  <si>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</si>
  <si>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</si>
  <si>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</si>
  <si>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</si>
  <si>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</si>
  <si>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</si>
  <si>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</si>
  <si>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</si>
  <si>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</si>
  <si>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</si>
  <si>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</si>
  <si>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</si>
  <si>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</si>
  <si>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</si>
  <si>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</si>
  <si>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</si>
  <si>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</si>
  <si>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</si>
  <si>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</si>
  <si>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</si>
  <si>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</si>
  <si>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</si>
  <si>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</si>
  <si>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</si>
  <si>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</si>
  <si>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</si>
  <si>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</si>
  <si>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</si>
  <si>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</si>
  <si>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</si>
  <si>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</si>
  <si>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</si>
  <si>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</si>
  <si>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</si>
  <si>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</si>
  <si>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</si>
  <si>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</si>
  <si>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</si>
  <si>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</si>
  <si>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</si>
  <si>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</si>
  <si>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</si>
  <si>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</si>
  <si>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</si>
  <si>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</si>
  <si>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</si>
  <si>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</si>
  <si>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</si>
  <si>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</si>
  <si>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</si>
  <si>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</si>
  <si>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</si>
  <si>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</si>
  <si>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</si>
  <si>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</si>
  <si>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</si>
  <si>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</si>
  <si>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</si>
  <si>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</si>
  <si>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</si>
  <si>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</si>
  <si>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</si>
  <si>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</si>
  <si>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</si>
  <si>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</si>
  <si>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</si>
  <si>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</si>
  <si>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</si>
  <si>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</si>
  <si>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</si>
  <si>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</si>
  <si>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</si>
  <si>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</si>
  <si>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</si>
  <si>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</si>
  <si>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</si>
  <si>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</si>
  <si>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</si>
  <si>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</si>
  <si>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</si>
  <si>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</si>
  <si>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</si>
  <si>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</si>
  <si>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</si>
  <si>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</si>
  <si>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</si>
  <si>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</si>
  <si>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</si>
  <si>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</si>
  <si>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</si>
  <si>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</si>
  <si>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</si>
  <si>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</si>
  <si>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</si>
  <si>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</si>
  <si>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</si>
  <si>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</si>
  <si>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</si>
  <si>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</si>
  <si>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</si>
  <si>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</si>
  <si>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</si>
  <si>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</si>
  <si>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</si>
  <si>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</si>
  <si>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</si>
  <si>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</si>
  <si>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</si>
  <si>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</si>
  <si>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</si>
  <si>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</si>
  <si>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</si>
  <si>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</si>
  <si>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</si>
  <si>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</si>
  <si>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</si>
  <si>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</si>
  <si>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</si>
  <si>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</si>
  <si>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</si>
  <si>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</si>
  <si>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</si>
  <si>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</si>
  <si>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</si>
  <si>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</si>
  <si>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</si>
  <si>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</si>
  <si>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</si>
  <si>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</si>
  <si>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</si>
  <si>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</si>
  <si>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</si>
  <si>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</si>
  <si>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</si>
  <si>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</si>
  <si>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</si>
  <si>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</si>
  <si>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</si>
  <si>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</si>
  <si>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</si>
  <si>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</si>
  <si>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</si>
  <si>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</si>
  <si>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</si>
  <si>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</si>
  <si>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</si>
  <si>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</si>
  <si>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</si>
  <si>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</si>
  <si>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</si>
  <si>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</si>
  <si>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</si>
  <si>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</si>
  <si>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</si>
  <si>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</si>
  <si>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</si>
  <si>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</si>
  <si>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</si>
  <si>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</si>
  <si>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</si>
  <si>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</si>
  <si>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</si>
  <si>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</si>
  <si>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</si>
  <si>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</si>
  <si>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</si>
  <si>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</si>
  <si>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</si>
  <si>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</si>
  <si>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</si>
  <si>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</si>
  <si>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</si>
  <si>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</si>
  <si>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</si>
  <si>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</si>
  <si>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</si>
  <si>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</si>
  <si>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</si>
  <si>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</si>
  <si>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</si>
  <si>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</si>
  <si>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</si>
  <si>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</si>
  <si>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</si>
  <si>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</si>
  <si>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</si>
  <si>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</si>
  <si>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</si>
  <si>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</si>
  <si>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</si>
  <si>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</si>
  <si>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</si>
  <si>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</si>
  <si>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</si>
  <si>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</si>
  <si>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</si>
  <si>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</si>
  <si>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</si>
  <si>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</si>
  <si>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</si>
  <si>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</si>
  <si>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</si>
  <si>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</si>
  <si>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</si>
  <si>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</si>
  <si>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</si>
  <si>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</si>
  <si>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</si>
  <si>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</si>
  <si>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</si>
  <si>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</si>
  <si>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</si>
  <si>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</si>
  <si>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</si>
  <si>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</si>
  <si>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</si>
  <si>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</si>
  <si>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</si>
  <si>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</si>
  <si>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</si>
  <si>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</si>
  <si>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</si>
  <si>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</si>
  <si>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</si>
  <si>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</si>
  <si>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</si>
  <si>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</si>
  <si>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</si>
  <si>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</si>
  <si>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</si>
  <si>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</si>
  <si>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</si>
  <si>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</si>
  <si>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</si>
  <si>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</si>
  <si>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</si>
  <si>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</si>
  <si>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</si>
  <si>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</si>
  <si>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</si>
  <si>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</si>
  <si>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</si>
  <si>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</si>
  <si>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</si>
  <si>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</si>
  <si>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</si>
  <si>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</si>
  <si>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</si>
  <si>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</si>
  <si>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</si>
  <si>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</si>
  <si>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</si>
  <si>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</si>
  <si>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</si>
  <si>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</si>
  <si>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</si>
  <si>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</si>
  <si>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</si>
  <si>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</si>
  <si>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</si>
  <si>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</si>
  <si>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</si>
  <si>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</si>
  <si>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</si>
  <si>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</si>
  <si>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</si>
  <si>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</si>
  <si>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</si>
  <si>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</si>
  <si>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</si>
  <si>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</si>
  <si>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</si>
  <si>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</si>
  <si>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</si>
  <si>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</si>
  <si>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</si>
  <si>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</si>
  <si>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</si>
  <si>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</si>
  <si>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</si>
  <si>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</si>
  <si>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</si>
  <si>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</si>
  <si>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</si>
  <si>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</si>
  <si>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</si>
  <si>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</si>
  <si>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</si>
  <si>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</si>
  <si>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</si>
  <si>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</si>
  <si>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</si>
  <si>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</si>
  <si>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</si>
  <si>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</si>
  <si>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</si>
  <si>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</si>
  <si>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</si>
  <si>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</si>
  <si>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</si>
  <si>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</si>
  <si>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</si>
  <si>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</si>
  <si>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</si>
  <si>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</si>
  <si>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</si>
  <si>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</si>
  <si>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</si>
  <si>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</si>
  <si>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</si>
  <si>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</si>
  <si>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</si>
  <si>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</si>
  <si>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</si>
  <si>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</si>
  <si>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</si>
  <si>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</si>
  <si>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</si>
  <si>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</si>
  <si>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</si>
  <si>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</si>
  <si>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</si>
  <si>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</si>
  <si>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</si>
  <si>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</si>
  <si>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</si>
  <si>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</si>
  <si>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</si>
  <si>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</si>
  <si>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</si>
  <si>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</si>
  <si>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</si>
  <si>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</si>
  <si>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</si>
  <si>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</si>
  <si>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</si>
  <si>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</si>
  <si>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</si>
  <si>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</si>
  <si>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</si>
  <si>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</si>
  <si>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</si>
  <si>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</si>
  <si>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</si>
  <si>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</si>
  <si>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</si>
  <si>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</si>
  <si>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</si>
  <si>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</si>
  <si>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</si>
  <si>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</si>
  <si>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</si>
  <si>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</si>
  <si>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</si>
  <si>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</si>
  <si>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</si>
  <si>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</si>
  <si>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</si>
  <si>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</si>
  <si>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</si>
  <si>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</si>
  <si>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</si>
  <si>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</si>
  <si>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</si>
  <si>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</si>
  <si>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</si>
  <si>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</si>
  <si>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</si>
  <si>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</si>
  <si>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</si>
  <si>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</si>
  <si>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</si>
  <si>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</si>
  <si>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</si>
  <si>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</si>
  <si>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</si>
  <si>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</si>
  <si>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</si>
  <si>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</si>
  <si>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</si>
  <si>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</si>
  <si>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</si>
  <si>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</si>
  <si>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</si>
  <si>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</si>
  <si>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</si>
  <si>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</si>
  <si>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</si>
  <si>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</si>
  <si>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</si>
  <si>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</si>
  <si>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</si>
  <si>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</si>
  <si>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</si>
  <si>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</si>
  <si>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</si>
  <si>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</si>
  <si>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</si>
  <si>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</si>
  <si>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</si>
  <si>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</si>
  <si>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</si>
  <si>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</si>
  <si>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</si>
  <si>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</si>
  <si>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</si>
  <si>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</si>
  <si>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</si>
  <si>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</si>
  <si>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</si>
  <si>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</si>
  <si>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</si>
  <si>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</si>
  <si>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</si>
  <si>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</si>
  <si>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</si>
  <si>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</si>
  <si>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</si>
  <si>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</si>
  <si>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</si>
  <si>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</si>
  <si>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</si>
  <si>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</si>
  <si>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</si>
  <si>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</si>
  <si>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</si>
  <si>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</si>
  <si>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</si>
  <si>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</si>
  <si>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</si>
  <si>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</si>
  <si>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</si>
  <si>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</si>
  <si>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</si>
  <si>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</si>
  <si>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</si>
  <si>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</si>
  <si>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</si>
  <si>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</si>
  <si>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</si>
  <si>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</si>
  <si>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</si>
  <si>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</si>
  <si>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</si>
  <si>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</si>
  <si>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</si>
  <si>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</si>
  <si>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</si>
  <si>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</si>
  <si>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</si>
  <si>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</si>
  <si>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</si>
  <si>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</si>
  <si>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</si>
  <si>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</si>
  <si>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</si>
  <si>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</si>
  <si>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</si>
  <si>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</si>
  <si>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</si>
  <si>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</si>
  <si>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</si>
  <si>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</si>
  <si>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</si>
  <si>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</si>
  <si>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</si>
  <si>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</si>
  <si>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</si>
  <si>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</si>
  <si>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</si>
  <si>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</si>
  <si>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</si>
  <si>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</si>
  <si>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</si>
  <si>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</si>
  <si>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</si>
  <si>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</si>
  <si>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</si>
  <si>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</si>
  <si>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</si>
  <si>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</si>
  <si>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</si>
  <si>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</si>
  <si>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</si>
  <si>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</si>
  <si>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</si>
  <si>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</si>
  <si>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</si>
  <si>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</si>
  <si>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</si>
  <si>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</si>
  <si>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</si>
  <si>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</si>
  <si>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</si>
  <si>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</si>
  <si>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</si>
  <si>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</si>
  <si>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</si>
  <si>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</si>
  <si>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</si>
  <si>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</si>
  <si>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</si>
  <si>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</si>
  <si>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</si>
  <si>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</si>
  <si>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</si>
  <si>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</si>
  <si>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</si>
  <si>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</si>
  <si>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</si>
  <si>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</si>
  <si>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</si>
  <si>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</si>
  <si>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</si>
  <si>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</si>
  <si>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</si>
  <si>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</si>
  <si>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</si>
  <si>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</si>
  <si>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</si>
  <si>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</si>
  <si>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</si>
  <si>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</si>
  <si>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</si>
  <si>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</si>
  <si>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</si>
  <si>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</si>
  <si>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</si>
  <si>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</si>
  <si>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</si>
  <si>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</si>
  <si>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</si>
  <si>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</si>
  <si>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</si>
  <si>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</si>
  <si>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</si>
  <si>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</si>
  <si>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</si>
  <si>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</si>
  <si>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</si>
  <si>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</si>
  <si>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</si>
  <si>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</si>
  <si>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</si>
  <si>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</si>
  <si>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</si>
  <si>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</si>
  <si>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</si>
  <si>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</si>
  <si>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</si>
  <si>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</si>
  <si>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</si>
  <si>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</si>
  <si>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</si>
  <si>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</si>
  <si>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</si>
  <si>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</si>
  <si>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</si>
  <si>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</si>
  <si>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</si>
  <si>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</si>
  <si>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</si>
  <si>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</si>
  <si>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</si>
  <si>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</si>
  <si>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</si>
  <si>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</si>
  <si>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</si>
  <si>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</si>
  <si>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</si>
  <si>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</si>
  <si>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</si>
  <si>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</si>
  <si>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</si>
  <si>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</si>
  <si>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</si>
  <si>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</si>
  <si>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</si>
  <si>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</si>
  <si>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</si>
  <si>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</si>
  <si>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</si>
  <si>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</si>
  <si>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</si>
  <si>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</si>
  <si>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</si>
  <si>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</si>
  <si>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</si>
  <si>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</si>
  <si>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</si>
  <si>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</si>
  <si>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</si>
  <si>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</si>
  <si>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</si>
  <si>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</si>
  <si>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</si>
  <si>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</si>
  <si>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</si>
  <si>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</si>
  <si>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</si>
  <si>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</si>
  <si>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</si>
  <si>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</si>
  <si>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</si>
  <si>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</si>
  <si>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</si>
  <si>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</si>
  <si>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</si>
  <si>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</si>
  <si>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</si>
  <si>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</si>
  <si>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</si>
  <si>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</si>
  <si>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</si>
  <si>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</si>
  <si>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</si>
  <si>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</si>
  <si>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</si>
  <si>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</si>
  <si>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</si>
  <si>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</si>
  <si>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</si>
  <si>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</si>
  <si>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</si>
  <si>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</si>
  <si>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</si>
  <si>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</si>
  <si>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</si>
  <si>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</si>
  <si>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</si>
  <si>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</si>
  <si>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</si>
  <si>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</si>
  <si>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</si>
  <si>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</si>
  <si>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</si>
  <si>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</si>
  <si>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</si>
  <si>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</si>
  <si>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</si>
  <si>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</si>
  <si>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</si>
  <si>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</si>
  <si>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</si>
  <si>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</si>
  <si>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</si>
  <si>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</si>
  <si>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</si>
  <si>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</si>
  <si>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</si>
  <si>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</si>
  <si>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</si>
  <si>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</si>
  <si>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</si>
  <si>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</si>
  <si>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</si>
  <si>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</si>
  <si>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</si>
  <si>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</si>
  <si>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</si>
  <si>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</si>
  <si>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</si>
  <si>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</si>
  <si>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</si>
  <si>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</si>
  <si>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</si>
  <si>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</si>
  <si>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</si>
  <si>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</si>
  <si>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</si>
  <si>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</si>
  <si>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</si>
  <si>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</si>
  <si>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</si>
  <si>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</si>
  <si>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</si>
  <si>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</si>
  <si>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</si>
  <si>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</si>
  <si>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</si>
  <si>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</si>
  <si>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</si>
  <si>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</si>
  <si>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</si>
  <si>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</si>
  <si>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</si>
  <si>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</si>
  <si>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</si>
  <si>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</si>
  <si>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</si>
  <si>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</si>
  <si>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</si>
  <si>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</si>
  <si>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</si>
  <si>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</si>
  <si>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</si>
  <si>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</si>
  <si>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</si>
  <si>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</si>
  <si>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</si>
  <si>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</si>
  <si>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</si>
  <si>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</si>
  <si>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</si>
  <si>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</si>
  <si>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</si>
  <si>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</si>
  <si>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</si>
  <si>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</si>
  <si>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</si>
  <si>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</si>
  <si>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</si>
  <si>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</si>
  <si>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</si>
  <si>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</si>
  <si>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</si>
  <si>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</si>
  <si>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</si>
  <si>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</si>
  <si>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</si>
  <si>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</si>
  <si>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</si>
  <si>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</si>
  <si>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</si>
  <si>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</si>
  <si>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</si>
  <si>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</si>
  <si>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</si>
  <si>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</si>
  <si>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</si>
  <si>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</si>
  <si>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</si>
  <si>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</si>
  <si>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</si>
  <si>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</si>
  <si>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</si>
  <si>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</si>
  <si>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</si>
  <si>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</si>
  <si>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</si>
  <si>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</si>
  <si>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</si>
  <si>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</si>
  <si>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</si>
  <si>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</si>
  <si>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</si>
  <si>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</si>
  <si>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</si>
  <si>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</si>
  <si>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</si>
  <si>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</si>
  <si>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</si>
  <si>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</si>
  <si>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</si>
  <si>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</si>
  <si>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</si>
  <si>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</si>
  <si>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</si>
  <si>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</si>
  <si>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</si>
  <si>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</si>
  <si>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</si>
  <si>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</si>
  <si>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</si>
  <si>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</si>
  <si>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</si>
  <si>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</si>
  <si>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</si>
  <si>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</si>
  <si>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</si>
  <si>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</si>
  <si>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</si>
  <si>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</si>
  <si>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</si>
  <si>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</si>
  <si>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</si>
  <si>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</si>
  <si>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</si>
  <si>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</si>
  <si>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</si>
  <si>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</si>
  <si>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</si>
  <si>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</si>
  <si>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</si>
  <si>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</si>
  <si>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</si>
  <si>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</si>
  <si>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</si>
  <si>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</si>
  <si>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</si>
  <si>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</si>
  <si>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</si>
  <si>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</si>
  <si>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</si>
  <si>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</si>
  <si>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</si>
  <si>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</si>
  <si>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</si>
  <si>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</si>
  <si>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</si>
  <si>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</si>
  <si>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</si>
  <si>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</si>
  <si>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</si>
  <si>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</si>
  <si>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</si>
  <si>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</si>
  <si>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</si>
  <si>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</si>
  <si>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</si>
  <si>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</si>
  <si>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</si>
  <si>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</si>
  <si>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</si>
  <si>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</si>
  <si>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</si>
  <si>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</si>
  <si>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</si>
  <si>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</si>
  <si>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</si>
  <si>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</si>
  <si>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</si>
  <si>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</si>
  <si>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</si>
  <si>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</si>
  <si>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</si>
  <si>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</si>
  <si>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</si>
  <si>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</si>
  <si>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</si>
  <si>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</si>
  <si>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</si>
  <si>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</si>
  <si>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</si>
  <si>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</si>
  <si>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</si>
  <si>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</si>
  <si>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</si>
  <si>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</si>
  <si>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</si>
  <si>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</si>
  <si>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</si>
  <si>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</si>
  <si>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</si>
  <si>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</si>
  <si>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</si>
  <si>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</si>
  <si>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</si>
  <si>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</si>
  <si>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</si>
  <si>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</si>
  <si>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</si>
  <si>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</si>
  <si>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</si>
  <si>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</si>
  <si>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</si>
  <si>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</si>
  <si>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</si>
  <si>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</si>
  <si>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</si>
  <si>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</si>
  <si>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</si>
  <si>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</si>
  <si>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</si>
  <si>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</si>
  <si>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</si>
  <si>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</si>
  <si>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</si>
  <si>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</si>
  <si>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</si>
  <si>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</si>
  <si>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</si>
  <si>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</si>
  <si>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</si>
  <si>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</si>
  <si>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</si>
  <si>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</si>
  <si>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</si>
  <si>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</si>
  <si>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</si>
  <si>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</si>
  <si>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</si>
  <si>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</si>
  <si>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</si>
  <si>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</si>
  <si>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</si>
  <si>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</si>
  <si>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</si>
  <si>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</si>
  <si>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</si>
  <si>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</si>
  <si>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</si>
  <si>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</si>
  <si>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</si>
  <si>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</si>
  <si>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</si>
  <si>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</si>
  <si>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</si>
  <si>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</si>
  <si>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</si>
  <si>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</si>
  <si>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</si>
  <si>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</si>
  <si>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</si>
  <si>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</si>
  <si>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</si>
  <si>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</si>
  <si>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</si>
  <si>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</si>
  <si>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</si>
  <si>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</si>
  <si>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</si>
  <si>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</si>
  <si>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</si>
  <si>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</si>
  <si>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</si>
  <si>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</si>
  <si>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</si>
  <si>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</si>
  <si>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</si>
  <si>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</si>
  <si>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</si>
  <si>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</si>
  <si>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</si>
  <si>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</si>
  <si>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</si>
  <si>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</si>
  <si>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</si>
  <si>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</si>
  <si>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</si>
  <si>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</si>
  <si>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</si>
  <si>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</si>
  <si>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</si>
  <si>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</si>
  <si>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</si>
  <si>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</si>
  <si>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</si>
  <si>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</si>
  <si>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</si>
  <si>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</si>
  <si>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</si>
  <si>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</si>
  <si>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</si>
  <si>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</si>
  <si>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</si>
  <si>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</si>
  <si>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</si>
  <si>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</si>
  <si>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</si>
  <si>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</si>
  <si>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</si>
  <si>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</si>
  <si>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</si>
  <si>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</si>
  <si>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</si>
  <si>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</si>
  <si>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</si>
  <si>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</si>
  <si>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</si>
  <si>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</si>
  <si>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</si>
  <si>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</si>
  <si>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</si>
  <si>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</si>
  <si>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</si>
  <si>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</si>
  <si>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</si>
  <si>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</si>
  <si>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</si>
  <si>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</si>
  <si>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</si>
  <si>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</si>
  <si>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</si>
  <si>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</si>
  <si>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</si>
  <si>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</si>
  <si>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</si>
  <si>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</si>
  <si>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</si>
  <si>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</si>
  <si>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</si>
  <si>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</si>
  <si>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</si>
  <si>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</si>
  <si>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</si>
  <si>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</si>
  <si>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</si>
  <si>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</si>
  <si>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</si>
  <si>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</si>
  <si>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</si>
  <si>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</si>
  <si>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</si>
  <si>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</si>
  <si>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</si>
  <si>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</si>
  <si>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</si>
  <si>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</si>
  <si>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</si>
  <si>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</si>
  <si>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</si>
  <si>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</si>
  <si>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</si>
  <si>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</si>
  <si>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</si>
  <si>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</si>
  <si>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</si>
  <si>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</si>
  <si>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</si>
  <si>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</si>
  <si>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</si>
  <si>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</si>
  <si>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</si>
  <si>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</si>
  <si>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</si>
  <si>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</si>
  <si>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</si>
  <si>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</si>
  <si>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</si>
  <si>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</si>
  <si>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</si>
  <si>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</si>
  <si>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</si>
  <si>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</si>
  <si>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</si>
  <si>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</si>
  <si>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</si>
  <si>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</si>
  <si>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</si>
  <si>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</si>
  <si>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</si>
  <si>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</si>
  <si>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</si>
  <si>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</si>
  <si>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</si>
  <si>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</si>
  <si>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</si>
  <si>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</si>
  <si>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</si>
  <si>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</si>
  <si>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</si>
  <si>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</si>
  <si>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</si>
  <si>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</si>
  <si>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</si>
  <si>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</si>
  <si>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</si>
  <si>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</si>
  <si>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</si>
  <si>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</si>
  <si>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</si>
  <si>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</si>
  <si>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</si>
  <si>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</si>
  <si>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</si>
  <si>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</si>
  <si>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</si>
  <si>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</si>
  <si>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</si>
  <si>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</si>
  <si>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</si>
  <si>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</si>
  <si>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</si>
  <si>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</si>
  <si>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</si>
  <si>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</si>
  <si>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</si>
  <si>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</si>
  <si>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</si>
  <si>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</si>
  <si>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</si>
  <si>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</si>
  <si>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</si>
  <si>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</si>
  <si>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</si>
  <si>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</si>
  <si>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</si>
  <si>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</si>
  <si>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</si>
  <si>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</si>
  <si>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</si>
  <si>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</si>
  <si>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</si>
  <si>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</si>
  <si>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</si>
  <si>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</si>
  <si>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</si>
  <si>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</si>
  <si>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</si>
  <si>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</si>
  <si>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</si>
  <si>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</si>
  <si>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</si>
  <si>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</si>
  <si>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</si>
  <si>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</si>
  <si>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</si>
  <si>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</si>
  <si>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</si>
  <si>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</si>
  <si>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</si>
  <si>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</si>
  <si>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</si>
  <si>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</si>
  <si>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</si>
  <si>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</si>
  <si>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</si>
  <si>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</si>
  <si>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</si>
  <si>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</si>
  <si>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</si>
  <si>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</si>
  <si>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</si>
  <si>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</si>
  <si>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</si>
  <si>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</si>
  <si>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</si>
  <si>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</si>
  <si>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</si>
  <si>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</si>
  <si>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</si>
  <si>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</si>
  <si>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</si>
  <si>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</si>
  <si>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</si>
  <si>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</si>
  <si>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</si>
  <si>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</si>
  <si>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</si>
  <si>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</si>
  <si>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</si>
  <si>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</si>
  <si>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</si>
  <si>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</si>
  <si>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</si>
  <si>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</si>
  <si>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</si>
  <si>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</si>
  <si>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</si>
  <si>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</si>
  <si>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</si>
  <si>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</si>
  <si>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</si>
  <si>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</si>
  <si>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</si>
  <si>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</si>
  <si>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</si>
  <si>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</si>
  <si>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</si>
  <si>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</si>
  <si>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</si>
  <si>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</si>
  <si>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</si>
  <si>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</si>
  <si>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</si>
  <si>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</si>
  <si>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</si>
  <si>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</si>
  <si>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</si>
  <si>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</si>
  <si>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</si>
  <si>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</si>
  <si>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</si>
  <si>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</si>
  <si>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</si>
  <si>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</si>
  <si>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</si>
  <si>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</si>
  <si>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</si>
  <si>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</si>
  <si>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</si>
  <si>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</si>
  <si>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</si>
  <si>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</si>
  <si>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</si>
  <si>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</si>
  <si>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</si>
  <si>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</si>
  <si>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</si>
  <si>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</si>
  <si>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</si>
  <si>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</si>
  <si>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</si>
  <si>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</si>
  <si>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</si>
  <si>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</si>
  <si>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</si>
  <si>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</si>
  <si>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</si>
  <si>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</si>
  <si>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</si>
  <si>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</si>
  <si>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</si>
  <si>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</si>
  <si>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</si>
  <si>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</si>
  <si>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</si>
  <si>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</si>
  <si>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</si>
  <si>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</si>
  <si>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</si>
  <si>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</si>
  <si>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</si>
  <si>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</si>
  <si>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</si>
  <si>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</si>
  <si>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</si>
  <si>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</si>
  <si>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</si>
  <si>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</si>
  <si>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</si>
  <si>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</si>
  <si>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</si>
  <si>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</si>
  <si>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</si>
  <si>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</si>
  <si>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</si>
  <si>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</si>
  <si>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</si>
  <si>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</si>
  <si>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</si>
  <si>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</si>
  <si>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</si>
  <si>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</si>
  <si>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</si>
  <si>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</si>
  <si>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</si>
  <si>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</si>
  <si>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</si>
  <si>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</si>
  <si>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</si>
  <si>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</si>
  <si>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</si>
  <si>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</si>
  <si>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</si>
  <si>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</si>
  <si>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</si>
  <si>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</si>
  <si>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</si>
  <si>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</si>
  <si>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</si>
  <si>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</si>
  <si>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</si>
  <si>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</si>
  <si>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</si>
  <si>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</si>
  <si>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</si>
  <si>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</si>
  <si>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</si>
  <si>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</si>
  <si>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</si>
  <si>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</si>
  <si>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</si>
  <si>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</si>
  <si>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</si>
  <si>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</si>
  <si>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</si>
  <si>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</si>
  <si>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</si>
  <si>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</si>
  <si>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</si>
  <si>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</si>
  <si>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</si>
  <si>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</si>
  <si>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</si>
  <si>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</si>
  <si>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</si>
  <si>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</si>
  <si>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</si>
  <si>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</si>
  <si>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</si>
  <si>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</si>
  <si>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</si>
  <si>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</si>
  <si>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</si>
  <si>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</si>
  <si>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</si>
  <si>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</si>
  <si>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</si>
  <si>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</si>
  <si>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</si>
  <si>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</si>
  <si>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</si>
  <si>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</si>
  <si>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</si>
  <si>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</si>
  <si>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</si>
  <si>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</si>
  <si>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</si>
  <si>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</si>
  <si>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</si>
  <si>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</si>
  <si>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</si>
  <si>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</si>
  <si>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</si>
  <si>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</si>
  <si>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</si>
  <si>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</si>
  <si>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</si>
  <si>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</si>
  <si>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</si>
  <si>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</si>
  <si>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</si>
  <si>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</si>
  <si>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</si>
  <si>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</si>
  <si>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</si>
  <si>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</si>
  <si>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</si>
  <si>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</si>
  <si>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</si>
  <si>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</si>
  <si>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</si>
  <si>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</si>
  <si>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</si>
  <si>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</si>
  <si>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</si>
  <si>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</si>
  <si>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</si>
  <si>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</si>
  <si>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</si>
  <si>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</si>
  <si>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</si>
  <si>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</si>
  <si>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</si>
  <si>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</si>
  <si>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</si>
  <si>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</si>
  <si>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</si>
  <si>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</si>
  <si>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</si>
  <si>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</si>
  <si>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</si>
  <si>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</si>
  <si>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</si>
  <si>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</si>
  <si>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</si>
  <si>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</si>
  <si>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</si>
  <si>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</si>
  <si>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</si>
  <si>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</si>
  <si>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</si>
  <si>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</si>
  <si>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</si>
  <si>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</si>
  <si>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</si>
  <si>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</si>
  <si>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</si>
  <si>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</si>
  <si>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</si>
  <si>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</si>
  <si>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</si>
  <si>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</si>
  <si>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</si>
  <si>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</si>
  <si>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</si>
  <si>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</si>
  <si>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</si>
  <si>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</si>
  <si>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</si>
  <si>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</si>
  <si>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</si>
  <si>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</si>
  <si>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</si>
  <si>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</si>
  <si>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</si>
  <si>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</si>
  <si>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</si>
  <si>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</si>
  <si>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</si>
  <si>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</si>
  <si>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</si>
  <si>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</si>
  <si>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</si>
  <si>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</si>
  <si>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</si>
  <si>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</si>
  <si>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</si>
  <si>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</si>
  <si>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</si>
  <si>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</si>
  <si>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</si>
  <si>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</si>
  <si>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</si>
  <si>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</si>
  <si>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</si>
  <si>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</si>
  <si>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</si>
  <si>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</si>
  <si>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</si>
  <si>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</si>
  <si>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</si>
  <si>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</si>
  <si>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</si>
  <si>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</si>
  <si>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</si>
  <si>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</si>
  <si>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</si>
  <si>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</si>
  <si>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</si>
  <si>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</si>
  <si>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</si>
  <si>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</si>
  <si>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</si>
  <si>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</si>
  <si>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</si>
  <si>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</si>
  <si>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</si>
  <si>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</si>
  <si>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</si>
  <si>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</si>
  <si>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</si>
  <si>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</si>
  <si>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</si>
  <si>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</si>
  <si>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</si>
  <si>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</si>
  <si>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</si>
  <si>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</si>
  <si>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</si>
  <si>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</si>
  <si>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</si>
  <si>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</si>
  <si>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</si>
  <si>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</si>
  <si>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</si>
  <si>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</si>
  <si>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</si>
  <si>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</si>
  <si>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</si>
  <si>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</si>
  <si>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</si>
  <si>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</si>
  <si>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</si>
  <si>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</si>
  <si>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</si>
  <si>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</si>
  <si>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</si>
  <si>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</si>
  <si>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</si>
  <si>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</si>
  <si>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</si>
  <si>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</si>
  <si>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</si>
  <si>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</si>
  <si>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</si>
  <si>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</si>
  <si>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</si>
  <si>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</si>
  <si>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</si>
  <si>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</si>
  <si>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</si>
  <si>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</si>
  <si>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</si>
  <si>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</si>
  <si>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</si>
  <si>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</si>
  <si>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</si>
  <si>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</si>
  <si>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</si>
  <si>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</si>
  <si>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</si>
  <si>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</si>
  <si>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</si>
  <si>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</si>
  <si>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</si>
  <si>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</si>
  <si>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</si>
  <si>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</si>
  <si>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</si>
  <si>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</si>
  <si>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</si>
  <si>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</si>
  <si>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</si>
  <si>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</si>
  <si>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</si>
  <si>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</si>
  <si>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</si>
  <si>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</si>
  <si>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</si>
  <si>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</si>
  <si>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</si>
  <si>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</si>
  <si>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</si>
  <si>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</si>
  <si>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</si>
  <si>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</si>
  <si>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</si>
  <si>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</si>
  <si>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</si>
  <si>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</si>
  <si>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</si>
  <si>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</si>
  <si>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</si>
  <si>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</si>
  <si>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</si>
  <si>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</si>
  <si>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</si>
  <si>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</si>
  <si>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</si>
  <si>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</si>
  <si>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</si>
  <si>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</si>
  <si>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</si>
  <si>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</si>
  <si>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</si>
  <si>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</si>
  <si>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</si>
  <si>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</si>
  <si>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</si>
  <si>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</si>
  <si>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</si>
  <si>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</si>
  <si>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</si>
  <si>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</si>
  <si>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</si>
  <si>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</si>
  <si>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</si>
  <si>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</si>
  <si>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</si>
  <si>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</si>
  <si>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</si>
  <si>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</si>
  <si>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</si>
  <si>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</si>
  <si>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</si>
  <si>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</si>
  <si>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</si>
  <si>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</si>
  <si>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</si>
  <si>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</si>
  <si>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</si>
  <si>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</si>
  <si>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</si>
  <si>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</si>
  <si>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</si>
  <si>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</si>
  <si>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</si>
  <si>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</si>
  <si>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</si>
  <si>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</si>
  <si>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</si>
  <si>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</si>
  <si>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</si>
  <si>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</si>
  <si>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</si>
  <si>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</si>
  <si>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</si>
  <si>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</si>
  <si>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</si>
  <si>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</si>
  <si>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</si>
  <si>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</si>
  <si>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</si>
  <si>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</si>
  <si>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</si>
  <si>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</si>
  <si>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</si>
  <si>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</si>
  <si>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</si>
  <si>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</si>
  <si>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</si>
  <si>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</si>
  <si>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</si>
  <si>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</si>
  <si>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</si>
  <si>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</si>
  <si>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</si>
  <si>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</si>
  <si>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</si>
  <si>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</si>
  <si>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</si>
  <si>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</si>
  <si>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</si>
  <si>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</si>
  <si>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</si>
  <si>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</si>
  <si>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</si>
  <si>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</si>
  <si>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</si>
  <si>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</si>
  <si>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</si>
  <si>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</si>
  <si>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</si>
  <si>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</si>
  <si>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</si>
  <si>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</si>
  <si>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</si>
  <si>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</si>
  <si>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</si>
  <si>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</si>
  <si>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</si>
  <si>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</si>
  <si>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</si>
  <si>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</si>
  <si>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</si>
  <si>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</si>
  <si>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</si>
  <si>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</si>
  <si>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</si>
  <si>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</si>
  <si>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</si>
  <si>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</si>
  <si>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</si>
  <si>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</si>
  <si>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</si>
  <si>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</si>
  <si>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</si>
  <si>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</si>
  <si>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</si>
  <si>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</si>
  <si>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</si>
  <si>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</si>
  <si>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</si>
  <si>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</si>
  <si>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</si>
  <si>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</si>
  <si>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</si>
  <si>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</si>
  <si>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</si>
  <si>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</si>
  <si>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</si>
  <si>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</si>
  <si>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</si>
  <si>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</si>
  <si>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</si>
  <si>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</si>
  <si>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</si>
  <si>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</si>
  <si>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</si>
  <si>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</si>
  <si>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</si>
  <si>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</si>
  <si>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</si>
  <si>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</si>
  <si>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</si>
  <si>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</si>
  <si>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</si>
  <si>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</si>
  <si>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</si>
  <si>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</si>
  <si>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</si>
  <si>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</si>
  <si>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</si>
  <si>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</si>
  <si>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</si>
  <si>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</si>
  <si>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</si>
  <si>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</si>
  <si>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</si>
  <si>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</si>
  <si>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</si>
  <si>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</si>
  <si>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</si>
  <si>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</si>
  <si>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</si>
  <si>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</si>
  <si>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</si>
  <si>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</si>
  <si>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</si>
  <si>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</si>
  <si>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</si>
  <si>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</si>
  <si>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</si>
  <si>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</si>
  <si>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</si>
  <si>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</si>
  <si>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</si>
  <si>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</si>
  <si>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</si>
  <si>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</si>
  <si>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</si>
  <si>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</si>
  <si>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</si>
  <si>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</si>
  <si>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</si>
  <si>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</si>
  <si>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</si>
  <si>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</si>
  <si>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</si>
  <si>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</si>
  <si>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</si>
  <si>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</si>
  <si>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</si>
  <si>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</si>
  <si>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</si>
  <si>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</si>
  <si>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</si>
  <si>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</si>
  <si>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</si>
  <si>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</si>
  <si>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</si>
  <si>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</si>
  <si>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</si>
  <si>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</si>
  <si>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</si>
  <si>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</si>
  <si>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</si>
  <si>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</si>
  <si>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</si>
  <si>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</si>
  <si>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</si>
  <si>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</si>
  <si>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</si>
  <si>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</si>
  <si>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</si>
  <si>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</si>
  <si>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</si>
  <si>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</si>
  <si>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</si>
  <si>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</si>
  <si>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</si>
  <si>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</si>
  <si>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</si>
  <si>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</si>
  <si>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</si>
  <si>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</si>
  <si>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</si>
  <si>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</si>
  <si>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</si>
  <si>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</si>
  <si>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</si>
  <si>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</si>
  <si>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</si>
  <si>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</si>
  <si>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</si>
  <si>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</si>
  <si>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</si>
  <si>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</si>
  <si>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</si>
  <si>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</si>
  <si>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</si>
  <si>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</si>
  <si>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</si>
  <si>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</si>
  <si>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</si>
  <si>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</si>
  <si>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</si>
  <si>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</si>
  <si>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</si>
  <si>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</si>
  <si>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</si>
  <si>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</si>
  <si>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</si>
  <si>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</si>
  <si>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</si>
  <si>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</si>
  <si>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</si>
  <si>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</si>
  <si>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</si>
  <si>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</si>
  <si>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</si>
  <si>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</si>
  <si>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</si>
  <si>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</si>
  <si>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</si>
  <si>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</si>
  <si>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</si>
  <si>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</si>
  <si>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</si>
  <si>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</si>
  <si>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</si>
  <si>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</si>
  <si>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</si>
  <si>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</si>
  <si>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</si>
  <si>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</si>
  <si>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</si>
  <si>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</si>
  <si>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</si>
  <si>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</si>
  <si>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</si>
  <si>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</si>
  <si>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</si>
  <si>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</si>
  <si>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</si>
  <si>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</si>
  <si>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</si>
  <si>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</si>
  <si>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</si>
  <si>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</si>
  <si>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</si>
  <si>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</si>
  <si>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</si>
  <si>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</si>
  <si>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</si>
  <si>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</si>
  <si>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</si>
  <si>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</si>
  <si>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</si>
  <si>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</si>
  <si>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</si>
  <si>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</si>
  <si>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</si>
  <si>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</si>
  <si>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</si>
  <si>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</si>
  <si>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</si>
  <si>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</si>
  <si>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</si>
  <si>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</si>
  <si>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</si>
  <si>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</si>
  <si>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</si>
  <si>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</si>
  <si>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</si>
  <si>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</si>
  <si>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</si>
  <si>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</si>
  <si>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</si>
  <si>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</si>
  <si>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</si>
  <si>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</si>
  <si>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</si>
  <si>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</si>
  <si>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</si>
  <si>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</si>
  <si>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</si>
  <si>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</si>
  <si>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</si>
  <si>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</si>
  <si>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</si>
  <si>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</si>
  <si>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</si>
  <si>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</si>
  <si>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</si>
  <si>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</si>
  <si>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</si>
  <si>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</si>
  <si>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</si>
  <si>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</si>
  <si>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</si>
  <si>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</si>
  <si>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</si>
  <si>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</si>
  <si>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</si>
  <si>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</si>
  <si>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</si>
  <si>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</si>
  <si>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</si>
  <si>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</si>
  <si>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</si>
  <si>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</si>
  <si>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</si>
  <si>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</si>
  <si>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</si>
  <si>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</si>
  <si>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</si>
  <si>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</si>
  <si>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</si>
  <si>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</si>
  <si>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</si>
  <si>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</si>
  <si>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</si>
  <si>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</si>
  <si>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</si>
  <si>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</si>
  <si>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</si>
  <si>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</si>
  <si>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</si>
  <si>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</si>
  <si>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</si>
  <si>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</si>
  <si>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</si>
  <si>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</si>
  <si>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</si>
  <si>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</si>
  <si>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</si>
  <si>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</si>
  <si>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</si>
  <si>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</si>
  <si>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</si>
  <si>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</si>
  <si>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</si>
  <si>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</si>
  <si>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</si>
  <si>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</si>
  <si>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</si>
  <si>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</si>
  <si>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</si>
  <si>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</si>
  <si>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</si>
  <si>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</si>
  <si>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</si>
  <si>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</si>
  <si>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</si>
  <si>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</si>
  <si>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</si>
  <si>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</si>
  <si>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</si>
  <si>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</si>
  <si>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</si>
  <si>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</si>
  <si>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</si>
  <si>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</si>
  <si>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</si>
  <si>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</si>
  <si>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</si>
  <si>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</si>
  <si>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</si>
  <si>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</si>
  <si>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</si>
  <si>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</si>
  <si>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</si>
  <si>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</si>
  <si>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</si>
  <si>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</si>
  <si>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</si>
  <si>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</si>
  <si>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</si>
  <si>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</si>
  <si>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</si>
  <si>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</si>
  <si>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</si>
  <si>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</si>
  <si>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</si>
  <si>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</si>
  <si>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</si>
  <si>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</si>
  <si>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</si>
  <si>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</si>
  <si>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</si>
  <si>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</si>
  <si>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</si>
  <si>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</si>
  <si>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</si>
  <si>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</si>
  <si>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</si>
  <si>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</si>
  <si>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</si>
  <si>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</si>
  <si>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</si>
  <si>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</si>
  <si>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</si>
  <si>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</si>
  <si>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</si>
  <si>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</si>
  <si>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</si>
  <si>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</si>
  <si>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</si>
  <si>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</si>
  <si>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</si>
  <si>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</si>
  <si>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</si>
  <si>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</si>
  <si>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</si>
  <si>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</si>
  <si>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</si>
  <si>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</si>
  <si>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</si>
  <si>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</si>
  <si>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</si>
  <si>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</si>
  <si>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</si>
  <si>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</si>
  <si>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</si>
  <si>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</si>
  <si>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</si>
  <si>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</si>
  <si>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</si>
  <si>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</si>
  <si>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</si>
  <si>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</si>
  <si>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</si>
  <si>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</si>
  <si>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</si>
  <si>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</si>
  <si>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</si>
  <si>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</si>
  <si>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</si>
  <si>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</si>
  <si>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</si>
  <si>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</si>
  <si>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</si>
  <si>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</si>
  <si>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</si>
  <si>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</si>
  <si>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</si>
  <si>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</si>
  <si>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</si>
  <si>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</si>
  <si>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</si>
  <si>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</si>
  <si>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</si>
  <si>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</si>
  <si>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</si>
  <si>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</si>
  <si>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</si>
  <si>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</si>
  <si>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</si>
  <si>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</si>
  <si>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</si>
  <si>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</si>
  <si>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</si>
  <si>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</si>
  <si>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</si>
  <si>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</si>
  <si>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</si>
  <si>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</si>
  <si>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</si>
  <si>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</si>
  <si>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</si>
  <si>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</si>
  <si>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</si>
  <si>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</si>
  <si>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</si>
  <si>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</si>
  <si>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</si>
  <si>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</si>
  <si>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</si>
  <si>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</si>
  <si>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</si>
  <si>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</si>
  <si>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</si>
  <si>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</si>
  <si>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</si>
  <si>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</si>
  <si>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</si>
  <si>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</si>
  <si>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</si>
  <si>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</si>
  <si>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</si>
  <si>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</si>
  <si>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</si>
  <si>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</si>
  <si>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</si>
  <si>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</si>
  <si>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</si>
  <si>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</si>
  <si>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</si>
  <si>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</si>
  <si>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</si>
  <si>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</si>
  <si>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</si>
  <si>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</si>
  <si>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</si>
  <si>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</si>
  <si>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</si>
  <si>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</si>
  <si>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</si>
  <si>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</si>
  <si>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</si>
  <si>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</si>
  <si>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</si>
  <si>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</si>
  <si>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</si>
  <si>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</si>
  <si>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</si>
  <si>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</si>
  <si>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</si>
  <si>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</si>
  <si>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</si>
  <si>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</si>
  <si>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</si>
  <si>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</si>
  <si>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</si>
  <si>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</si>
  <si>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</si>
  <si>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</si>
  <si>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</si>
  <si>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</si>
  <si>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</si>
  <si>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</si>
  <si>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</si>
  <si>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</si>
  <si>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</si>
  <si>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</si>
  <si>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</si>
  <si>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</si>
  <si>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</si>
  <si>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</si>
  <si>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</si>
  <si>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</si>
  <si>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</si>
  <si>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</si>
  <si>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</si>
  <si>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</si>
  <si>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</si>
  <si>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</si>
  <si>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</si>
  <si>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</si>
  <si>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</si>
  <si>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</si>
  <si>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</si>
  <si>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</si>
  <si>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</si>
  <si>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</si>
  <si>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</si>
  <si>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</si>
  <si>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</si>
  <si>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</si>
  <si>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</si>
  <si>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</si>
  <si>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</si>
  <si>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</si>
  <si>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</si>
  <si>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</si>
  <si>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</si>
  <si>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</si>
  <si>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</si>
  <si>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</si>
  <si>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</si>
  <si>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</si>
  <si>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</si>
  <si>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</si>
  <si>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</si>
  <si>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</si>
  <si>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</si>
  <si>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</si>
  <si>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</si>
  <si>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</si>
  <si>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</si>
  <si>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</si>
  <si>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</si>
  <si>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</si>
  <si>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</si>
  <si>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</si>
  <si>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</si>
  <si>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</si>
  <si>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</si>
  <si>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</si>
  <si>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</si>
  <si>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</si>
  <si>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</si>
  <si>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</si>
  <si>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</si>
  <si>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</si>
  <si>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</si>
  <si>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</si>
  <si>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</si>
  <si>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</si>
  <si>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</si>
  <si>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</si>
  <si>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</si>
  <si>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</si>
  <si>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</si>
  <si>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</si>
  <si>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</si>
  <si>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</si>
  <si>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</si>
  <si>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</si>
  <si>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</si>
  <si>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</si>
  <si>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</si>
  <si>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</si>
  <si>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</si>
  <si>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</si>
  <si>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</si>
  <si>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</si>
  <si>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</si>
  <si>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</si>
  <si>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</si>
  <si>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</si>
  <si>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</si>
  <si>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</si>
  <si>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</si>
  <si>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</si>
  <si>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</si>
  <si>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</si>
  <si>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</si>
  <si>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</si>
  <si>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</si>
  <si>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</si>
  <si>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</si>
  <si>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</si>
  <si>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</si>
  <si>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</si>
  <si>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</si>
  <si>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</si>
  <si>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</si>
  <si>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</si>
  <si>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</si>
  <si>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</si>
  <si>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</si>
  <si>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</si>
  <si>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</si>
  <si>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</si>
  <si>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</si>
  <si>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</si>
  <si>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</si>
  <si>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</si>
  <si>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</si>
  <si>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</si>
  <si>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</si>
  <si>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</si>
  <si>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</si>
  <si>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</si>
  <si>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</si>
  <si>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</si>
  <si>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</si>
  <si>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</si>
  <si>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</si>
  <si>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</si>
  <si>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</si>
  <si>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</si>
  <si>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</si>
  <si>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</si>
  <si>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</si>
  <si>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</si>
  <si>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</si>
  <si>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</si>
  <si>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</si>
  <si>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</si>
  <si>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</si>
  <si>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</si>
  <si>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</si>
  <si>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</si>
  <si>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</si>
  <si>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</si>
  <si>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</si>
  <si>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</si>
  <si>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</si>
  <si>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</si>
  <si>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</si>
  <si>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</si>
  <si>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</si>
  <si>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</si>
  <si>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</si>
  <si>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</si>
  <si>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</si>
  <si>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</si>
  <si>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</si>
  <si>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</si>
  <si>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</si>
  <si>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</si>
  <si>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</si>
  <si>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</si>
  <si>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</si>
  <si>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</si>
  <si>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</si>
  <si>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</si>
  <si>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</si>
  <si>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</si>
  <si>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</si>
  <si>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</si>
  <si>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</si>
  <si>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</si>
  <si>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</si>
  <si>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</si>
  <si>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</si>
  <si>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</si>
  <si>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</si>
  <si>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</si>
  <si>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</si>
  <si>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</si>
  <si>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</si>
  <si>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</si>
  <si>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</si>
  <si>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</si>
  <si>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</si>
  <si>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</si>
  <si>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</si>
  <si>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</si>
  <si>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</si>
  <si>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</si>
  <si>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</si>
  <si>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</si>
  <si>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</si>
  <si>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</si>
  <si>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</si>
  <si>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</si>
  <si>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</si>
  <si>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</si>
  <si>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</si>
  <si>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</si>
  <si>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</si>
  <si>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</si>
  <si>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</si>
  <si>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</si>
  <si>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</si>
  <si>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</si>
  <si>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</si>
  <si>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</si>
  <si>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</si>
  <si>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</si>
  <si>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</si>
  <si>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</si>
  <si>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</si>
  <si>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</si>
  <si>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</si>
  <si>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</si>
  <si>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</si>
  <si>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</si>
  <si>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</si>
  <si>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</si>
  <si>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</si>
  <si>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</si>
  <si>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</si>
  <si>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</si>
  <si>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</si>
  <si>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</si>
  <si>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</si>
  <si>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</si>
  <si>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</si>
  <si>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</si>
  <si>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</si>
  <si>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</si>
  <si>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</si>
  <si>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</si>
  <si>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</si>
  <si>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</si>
  <si>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</si>
  <si>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</si>
  <si>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</si>
  <si>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</si>
  <si>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</si>
  <si>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</si>
  <si>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</si>
  <si>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</si>
  <si>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</si>
  <si>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</si>
  <si>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</si>
  <si>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</si>
  <si>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</si>
  <si>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</si>
  <si>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</si>
  <si>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</si>
  <si>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</si>
  <si>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</si>
  <si>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</si>
  <si>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</si>
  <si>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</si>
  <si>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</si>
  <si>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</si>
  <si>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</si>
  <si>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</si>
  <si>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</si>
  <si>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</si>
  <si>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</si>
  <si>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</si>
  <si>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</si>
  <si>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</si>
  <si>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</si>
  <si>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</si>
  <si>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</si>
  <si>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</si>
  <si>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</si>
  <si>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</si>
  <si>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</si>
  <si>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</si>
  <si>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</si>
  <si>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</si>
  <si>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</si>
  <si>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</si>
  <si>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</si>
  <si>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</si>
  <si>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</si>
  <si>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</si>
  <si>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</si>
  <si>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</si>
  <si>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</si>
  <si>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</si>
  <si>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</si>
  <si>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</si>
  <si>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</si>
  <si>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</si>
  <si>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</si>
  <si>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</si>
  <si>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</si>
  <si>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</si>
  <si>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</si>
  <si>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</si>
  <si>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</si>
  <si>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</si>
  <si>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</si>
  <si>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</si>
  <si>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</si>
  <si>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</si>
  <si>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</si>
  <si>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</si>
  <si>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</si>
  <si>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</si>
  <si>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</si>
  <si>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</si>
  <si>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</si>
  <si>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</si>
  <si>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</si>
  <si>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</si>
  <si>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</si>
  <si>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</si>
  <si>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</si>
  <si>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</si>
  <si>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</si>
  <si>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</si>
  <si>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</si>
  <si>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</si>
  <si>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</si>
  <si>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</si>
  <si>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</si>
  <si>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</si>
  <si>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</si>
  <si>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</si>
  <si>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</si>
  <si>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</si>
  <si>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</si>
  <si>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</si>
  <si>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</si>
  <si>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</si>
  <si>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</si>
  <si>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</si>
  <si>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</si>
  <si>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</si>
  <si>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</si>
  <si>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</si>
  <si>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</si>
  <si>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</si>
  <si>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</si>
  <si>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</si>
  <si>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</si>
  <si>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</si>
  <si>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</si>
  <si>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</si>
  <si>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</si>
  <si>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</si>
  <si>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</si>
  <si>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</si>
  <si>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</si>
  <si>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</si>
  <si>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</si>
  <si>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</si>
  <si>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</si>
  <si>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</si>
  <si>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</si>
  <si>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</si>
  <si>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</si>
  <si>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</si>
  <si>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</si>
  <si>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</si>
  <si>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</si>
  <si>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</si>
  <si>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</si>
  <si>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</si>
  <si>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</si>
  <si>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</si>
  <si>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</si>
  <si>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</si>
  <si>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</si>
  <si>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</si>
  <si>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</si>
  <si>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</si>
  <si>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</si>
  <si>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</si>
  <si>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</si>
  <si>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</si>
  <si>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</si>
  <si>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</si>
  <si>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</si>
  <si>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</si>
  <si>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</si>
  <si>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</si>
  <si>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</si>
  <si>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</si>
  <si>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</si>
  <si>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</si>
  <si>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</si>
  <si>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</si>
  <si>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</si>
  <si>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</si>
  <si>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</si>
  <si>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</si>
  <si>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</si>
  <si>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</si>
  <si>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</si>
  <si>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</si>
  <si>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</si>
  <si>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</si>
  <si>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</si>
  <si>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</si>
  <si>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</si>
  <si>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</si>
  <si>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</si>
  <si>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</si>
  <si>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</si>
  <si>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</si>
  <si>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</si>
  <si>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</si>
  <si>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</si>
  <si>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</si>
  <si>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</si>
  <si>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</si>
  <si>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</si>
  <si>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</si>
  <si>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</si>
  <si>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</si>
  <si>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</si>
  <si>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</si>
  <si>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</si>
  <si>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</si>
  <si>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</si>
  <si>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</si>
  <si>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</si>
  <si>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</si>
  <si>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</si>
  <si>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</si>
  <si>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</si>
  <si>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</si>
  <si>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</si>
  <si>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</si>
  <si>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</si>
  <si>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</si>
  <si>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</si>
  <si>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</si>
  <si>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</si>
  <si>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</si>
  <si>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</si>
  <si>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</si>
  <si>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</si>
  <si>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</si>
  <si>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</si>
  <si>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</si>
  <si>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</si>
  <si>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</si>
  <si>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</si>
  <si>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</si>
  <si>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</si>
  <si>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</si>
  <si>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</si>
  <si>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</si>
  <si>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</si>
  <si>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</si>
  <si>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</si>
  <si>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</si>
  <si>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</si>
  <si>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</si>
  <si>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</si>
  <si>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</si>
  <si>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</si>
  <si>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</si>
  <si>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</si>
  <si>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</si>
  <si>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</si>
  <si>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</si>
  <si>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</si>
  <si>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</si>
  <si>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</si>
  <si>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</si>
  <si>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</si>
  <si>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</si>
  <si>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</si>
  <si>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</si>
  <si>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</si>
  <si>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</si>
  <si>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</si>
  <si>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</si>
  <si>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</si>
  <si>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</si>
  <si>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</si>
  <si>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</si>
  <si>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</si>
  <si>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</si>
  <si>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</si>
  <si>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</si>
  <si>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</si>
  <si>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</si>
  <si>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</si>
  <si>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</si>
  <si>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</si>
  <si>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</si>
  <si>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</si>
  <si>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</si>
  <si>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</si>
  <si>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</si>
  <si>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</si>
  <si>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</si>
  <si>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</si>
  <si>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</si>
  <si>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</si>
  <si>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</si>
  <si>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</si>
  <si>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</si>
  <si>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</si>
  <si>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</si>
  <si>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</si>
  <si>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</si>
  <si>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</si>
  <si>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</si>
  <si>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</si>
  <si>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</si>
  <si>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</si>
  <si>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</si>
  <si>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</si>
  <si>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</si>
  <si>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</si>
  <si>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</si>
  <si>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</si>
  <si>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</si>
  <si>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</si>
  <si>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</si>
  <si>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</si>
  <si>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</si>
  <si>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</si>
  <si>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</si>
  <si>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</si>
  <si>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</si>
  <si>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</si>
  <si>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</si>
  <si>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</si>
  <si>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</si>
  <si>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</si>
  <si>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</si>
  <si>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</si>
  <si>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</si>
  <si>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</si>
  <si>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</si>
  <si>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</si>
  <si>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</si>
  <si>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</si>
  <si>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</si>
  <si>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</si>
  <si>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</si>
  <si>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</si>
  <si>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</si>
  <si>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</si>
  <si>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</si>
  <si>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</si>
  <si>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</si>
  <si>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</si>
  <si>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</si>
  <si>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</si>
  <si>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</si>
  <si>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</si>
  <si>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</si>
  <si>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</si>
  <si>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</si>
  <si>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</si>
  <si>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</si>
  <si>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</si>
  <si>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</si>
  <si>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</si>
  <si>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</si>
  <si>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</si>
  <si>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</si>
  <si>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</si>
  <si>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</si>
  <si>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</si>
  <si>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</si>
  <si>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</si>
  <si>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</si>
  <si>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</si>
  <si>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</si>
  <si>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</si>
  <si>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</si>
  <si>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</si>
  <si>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</si>
  <si>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</si>
  <si>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</si>
  <si>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</si>
  <si>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</si>
  <si>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</si>
  <si>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</si>
  <si>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</si>
  <si>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</si>
  <si>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</si>
  <si>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</si>
  <si>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</si>
  <si>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</si>
  <si>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</si>
  <si>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</si>
  <si>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</si>
  <si>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</si>
  <si>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</si>
  <si>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</si>
  <si>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</si>
  <si>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</si>
  <si>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</si>
  <si>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</si>
  <si>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</si>
  <si>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</si>
  <si>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</si>
  <si>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</si>
  <si>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</si>
  <si>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</si>
  <si>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</si>
  <si>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</si>
  <si>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</si>
  <si>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</si>
  <si>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</si>
  <si>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</si>
  <si>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</si>
  <si>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</si>
  <si>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</si>
  <si>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</si>
  <si>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</si>
  <si>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</si>
  <si>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</si>
  <si>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</si>
  <si>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</si>
  <si>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</si>
  <si>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</si>
  <si>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</si>
  <si>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</si>
  <si>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</si>
  <si>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</si>
  <si>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</si>
  <si>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</si>
  <si>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</si>
  <si>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</si>
  <si>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</si>
  <si>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</si>
  <si>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</si>
  <si>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</si>
  <si>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</si>
  <si>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</si>
  <si>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</si>
  <si>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</si>
  <si>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</si>
  <si>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</si>
  <si>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</si>
  <si>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</si>
  <si>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</si>
  <si>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</si>
  <si>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</si>
  <si>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</si>
  <si>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</si>
  <si>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</si>
  <si>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</si>
  <si>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</si>
  <si>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</si>
  <si>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</si>
  <si>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</si>
  <si>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</si>
  <si>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</si>
  <si>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</si>
  <si>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</si>
  <si>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</si>
  <si>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</si>
  <si>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</si>
  <si>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</si>
  <si>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</si>
  <si>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</si>
  <si>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</si>
  <si>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</si>
  <si>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</si>
  <si>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</si>
  <si>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</si>
  <si>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</si>
  <si>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</si>
  <si>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</si>
  <si>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</si>
  <si>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</si>
  <si>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</si>
  <si>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</si>
  <si>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</si>
  <si>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</si>
  <si>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</si>
  <si>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</si>
  <si>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</si>
  <si>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</si>
  <si>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</si>
  <si>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</si>
  <si>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</si>
  <si>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</si>
  <si>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</si>
  <si>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</si>
  <si>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</si>
  <si>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</si>
  <si>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</si>
  <si>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</si>
  <si>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</si>
  <si>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</si>
  <si>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</si>
  <si>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</si>
  <si>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</si>
  <si>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</si>
  <si>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</si>
  <si>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</si>
  <si>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</si>
  <si>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</si>
  <si>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</si>
  <si>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</si>
  <si>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</si>
  <si>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</si>
  <si>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</si>
  <si>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</si>
  <si>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</si>
  <si>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</si>
  <si>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</si>
  <si>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</si>
  <si>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</si>
  <si>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</si>
  <si>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</si>
  <si>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</si>
  <si>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</si>
  <si>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</si>
  <si>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</si>
  <si>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</si>
  <si>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</si>
  <si>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</si>
  <si>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</si>
  <si>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</si>
  <si>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</si>
  <si>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</si>
  <si>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</si>
  <si>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</si>
  <si>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</si>
  <si>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</si>
  <si>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</si>
  <si>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</si>
  <si>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</si>
  <si>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</si>
  <si>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</si>
  <si>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</si>
  <si>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</si>
  <si>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</si>
  <si>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</si>
  <si>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</si>
  <si>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</si>
  <si>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</si>
  <si>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</si>
  <si>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</si>
  <si>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</si>
  <si>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</si>
  <si>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</si>
  <si>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</si>
  <si>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</si>
  <si>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</si>
  <si>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</si>
  <si>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</si>
  <si>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</si>
  <si>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</si>
  <si>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</si>
  <si>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</si>
  <si>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</si>
  <si>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</si>
  <si>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</si>
  <si>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</si>
  <si>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</si>
  <si>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</si>
  <si>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</si>
  <si>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</si>
  <si>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</si>
  <si>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</si>
  <si>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</si>
  <si>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</si>
  <si>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</si>
  <si>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</si>
  <si>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</si>
  <si>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</si>
  <si>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</si>
  <si>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</si>
  <si>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</si>
  <si>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</si>
  <si>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</si>
  <si>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</si>
  <si>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</si>
  <si>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</si>
  <si>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</si>
  <si>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</si>
  <si>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</si>
  <si>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</si>
  <si>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</si>
  <si>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</si>
  <si>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</si>
  <si>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</si>
  <si>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</si>
  <si>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</si>
  <si>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</si>
  <si>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</si>
  <si>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</si>
  <si>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</si>
  <si>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</si>
  <si>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</si>
  <si>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</si>
  <si>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</si>
  <si>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</si>
  <si>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</si>
  <si>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</si>
  <si>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</si>
  <si>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</si>
  <si>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</si>
  <si>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</si>
  <si>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</si>
  <si>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</si>
  <si>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</si>
  <si>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</si>
  <si>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</si>
  <si>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</si>
  <si>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</si>
  <si>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</si>
  <si>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</si>
  <si>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</si>
  <si>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</si>
  <si>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</si>
  <si>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</si>
  <si>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</si>
  <si>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</si>
  <si>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</si>
  <si>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</si>
  <si>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</si>
  <si>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</si>
  <si>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</si>
  <si>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</si>
  <si>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</si>
  <si>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</si>
  <si>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</si>
  <si>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</si>
  <si>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</si>
  <si>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</si>
  <si>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</si>
  <si>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</si>
  <si>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</si>
  <si>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</si>
  <si>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</si>
  <si>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</si>
  <si>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</si>
  <si>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</si>
  <si>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</si>
  <si>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</si>
  <si>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</si>
  <si>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</si>
  <si>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</si>
  <si>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</si>
  <si>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</si>
  <si>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</si>
  <si>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</si>
  <si>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</si>
  <si>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</si>
  <si>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</si>
  <si>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</si>
  <si>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</si>
  <si>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</si>
  <si>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</si>
  <si>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</si>
  <si>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</si>
  <si>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</si>
  <si>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</si>
  <si>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</si>
  <si>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</si>
  <si>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</si>
  <si>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</si>
  <si>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</si>
  <si>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</si>
  <si>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</si>
  <si>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</si>
  <si>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</si>
  <si>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</si>
  <si>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</si>
  <si>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</si>
  <si>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</si>
  <si>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</si>
  <si>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</si>
  <si>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</si>
  <si>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</si>
  <si>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</si>
  <si>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</si>
  <si>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</si>
  <si>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</si>
  <si>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</si>
  <si>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</si>
  <si>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</si>
  <si>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</si>
  <si>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</si>
  <si>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</si>
  <si>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</si>
  <si>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</si>
  <si>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</si>
  <si>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</si>
  <si>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</si>
  <si>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</si>
  <si>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</si>
  <si>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</si>
  <si>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</si>
  <si>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</si>
  <si>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</si>
  <si>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</si>
  <si>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</si>
  <si>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</si>
  <si>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</si>
  <si>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</si>
  <si>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</si>
  <si>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</si>
  <si>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</si>
  <si>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</si>
  <si>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</si>
  <si>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</si>
  <si>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</si>
  <si>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</si>
  <si>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</si>
  <si>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</si>
  <si>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</si>
  <si>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</si>
  <si>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</si>
  <si>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</si>
  <si>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</si>
  <si>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</si>
  <si>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</si>
  <si>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</si>
  <si>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</si>
  <si>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</si>
  <si>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</si>
  <si>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</si>
  <si>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</si>
  <si>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</si>
  <si>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</si>
  <si>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</si>
  <si>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</si>
  <si>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</si>
  <si>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</si>
  <si>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</si>
  <si>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</si>
  <si>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</si>
  <si>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</si>
  <si>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</si>
  <si>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</si>
  <si>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</si>
  <si>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</si>
  <si>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</si>
  <si>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</si>
  <si>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</si>
  <si>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</si>
  <si>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</si>
  <si>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</si>
  <si>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</si>
  <si>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</si>
  <si>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</si>
  <si>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</si>
  <si>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</si>
  <si>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</si>
  <si>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</si>
  <si>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</si>
  <si>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</si>
  <si>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</si>
  <si>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</si>
  <si>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</si>
  <si>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</si>
  <si>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</si>
  <si>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</si>
  <si>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</si>
  <si>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</si>
  <si>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</si>
  <si>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</si>
  <si>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</si>
  <si>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</si>
  <si>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</si>
  <si>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</si>
  <si>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</si>
  <si>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</si>
  <si>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</si>
  <si>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</si>
  <si>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</si>
  <si>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</si>
  <si>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</si>
  <si>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</si>
  <si>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</si>
  <si>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</si>
  <si>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</si>
  <si>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</si>
  <si>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</si>
  <si>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</si>
  <si>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</si>
  <si>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</si>
  <si>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</si>
  <si>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</si>
  <si>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</si>
  <si>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</si>
  <si>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</si>
  <si>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</si>
  <si>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</si>
  <si>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</si>
  <si>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</si>
  <si>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</si>
  <si>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</si>
  <si>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</si>
  <si>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</si>
  <si>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</si>
  <si>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</si>
  <si>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</si>
  <si>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</si>
  <si>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</si>
  <si>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</si>
  <si>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</si>
  <si>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</si>
  <si>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</si>
  <si>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</si>
  <si>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</si>
  <si>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</si>
  <si>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</si>
  <si>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</si>
  <si>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</si>
  <si>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</si>
  <si>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</si>
  <si>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</si>
  <si>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</si>
  <si>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</si>
  <si>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</si>
  <si>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</si>
  <si>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</si>
  <si>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</si>
  <si>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</si>
  <si>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</si>
  <si>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</si>
  <si>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</si>
  <si>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</si>
  <si>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</si>
  <si>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</si>
  <si>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</si>
  <si>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</si>
  <si>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</si>
  <si>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</si>
  <si>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</si>
  <si>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</si>
  <si>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</si>
  <si>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</si>
  <si>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</si>
  <si>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</si>
  <si>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</si>
  <si>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</si>
  <si>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</si>
  <si>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</si>
  <si>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</si>
  <si>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</si>
  <si>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</si>
  <si>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</si>
  <si>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</si>
  <si>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</si>
  <si>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</si>
  <si>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</si>
  <si>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</si>
  <si>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</si>
  <si>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</si>
  <si>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</si>
  <si>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</si>
  <si>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</si>
  <si>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</si>
  <si>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</si>
  <si>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</si>
  <si>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</si>
  <si>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</si>
  <si>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</si>
  <si>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</si>
  <si>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</si>
  <si>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</si>
  <si>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</si>
  <si>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</si>
  <si>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</si>
  <si>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</si>
  <si>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</si>
  <si>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</si>
  <si>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</si>
  <si>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</si>
  <si>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</si>
  <si>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</si>
  <si>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</si>
  <si>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</si>
  <si>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</si>
  <si>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</si>
  <si>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</si>
  <si>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</si>
  <si>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</si>
  <si>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</si>
  <si>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</si>
  <si>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</si>
  <si>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</si>
  <si>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</si>
  <si>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</si>
  <si>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</si>
  <si>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</si>
  <si>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</si>
  <si>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</si>
  <si>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</si>
  <si>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</si>
  <si>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</si>
  <si>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</si>
  <si>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</si>
  <si>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</si>
  <si>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</si>
  <si>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</si>
  <si>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</si>
  <si>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</si>
  <si>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</si>
  <si>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</si>
  <si>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</si>
  <si>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</si>
  <si>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</si>
  <si>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</si>
  <si>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</si>
  <si>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</si>
  <si>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</si>
  <si>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</si>
  <si>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</si>
  <si>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</si>
  <si>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</si>
  <si>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</si>
  <si>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</si>
  <si>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</si>
  <si>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</si>
  <si>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</si>
  <si>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</si>
  <si>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</si>
  <si>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</si>
  <si>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</si>
  <si>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</si>
  <si>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</si>
  <si>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</si>
  <si>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</si>
  <si>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</si>
  <si>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</si>
  <si>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</si>
  <si>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</si>
  <si>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</si>
  <si>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</si>
  <si>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</si>
  <si>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</si>
  <si>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</si>
  <si>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</si>
  <si>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</si>
  <si>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</si>
  <si>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</si>
  <si>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</si>
  <si>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</si>
  <si>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</si>
  <si>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</si>
  <si>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</si>
  <si>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</si>
  <si>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</si>
  <si>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</si>
  <si>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</si>
  <si>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</si>
  <si>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</si>
  <si>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</si>
  <si>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</si>
  <si>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</si>
  <si>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</si>
  <si>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</si>
  <si>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</si>
  <si>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</si>
  <si>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</si>
  <si>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</si>
  <si>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</si>
  <si>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</si>
  <si>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</si>
  <si>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</si>
  <si>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</si>
  <si>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</si>
  <si>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</si>
  <si>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</si>
  <si>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</si>
  <si>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</si>
  <si>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</si>
  <si>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</si>
  <si>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</si>
  <si>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</si>
  <si>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</si>
  <si>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</si>
  <si>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</si>
  <si>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</si>
  <si>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</si>
  <si>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</si>
  <si>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</si>
  <si>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</si>
  <si>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</si>
  <si>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</si>
  <si>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</si>
  <si>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</si>
  <si>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</si>
  <si>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</si>
  <si>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</si>
  <si>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</si>
  <si>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</si>
  <si>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</si>
  <si>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</si>
  <si>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</si>
  <si>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</si>
  <si>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</si>
  <si>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</si>
  <si>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</si>
  <si>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</si>
  <si>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</si>
  <si>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</si>
  <si>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</si>
  <si>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</si>
  <si>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</si>
  <si>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</si>
  <si>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</si>
  <si>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</si>
  <si>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</si>
  <si>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</si>
  <si>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</si>
  <si>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</si>
  <si>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</si>
  <si>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</si>
  <si>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</si>
  <si>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</si>
  <si>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</si>
  <si>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</si>
  <si>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</si>
  <si>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</si>
  <si>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</si>
  <si>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</si>
  <si>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</si>
  <si>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</si>
  <si>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</si>
  <si>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</si>
  <si>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</si>
  <si>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</si>
  <si>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</si>
  <si>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</si>
  <si>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</si>
  <si>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</si>
  <si>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</si>
  <si>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</si>
  <si>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</si>
  <si>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</si>
  <si>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</si>
  <si>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</si>
  <si>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</si>
  <si>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</si>
  <si>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</si>
  <si>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</si>
  <si>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</si>
  <si>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</si>
  <si>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</si>
  <si>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</si>
  <si>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</si>
  <si>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</si>
  <si>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</si>
  <si>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</si>
  <si>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</si>
  <si>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</si>
  <si>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</si>
  <si>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</si>
  <si>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</si>
  <si>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</si>
  <si>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</si>
  <si>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</si>
  <si>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</si>
  <si>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</si>
  <si>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</si>
  <si>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</si>
  <si>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</si>
  <si>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</si>
  <si>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</si>
  <si>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</si>
  <si>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</si>
  <si>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</si>
  <si>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</si>
  <si>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</si>
  <si>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</si>
  <si>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</si>
  <si>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</si>
  <si>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</si>
  <si>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</si>
  <si>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</si>
  <si>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</si>
  <si>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</si>
  <si>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</si>
  <si>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</si>
  <si>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</si>
  <si>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</si>
  <si>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</si>
  <si>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</si>
  <si>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</si>
  <si>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</si>
  <si>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</si>
  <si>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</si>
  <si>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</si>
  <si>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</si>
  <si>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</si>
  <si>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</si>
  <si>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</si>
  <si>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</si>
  <si>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</si>
  <si>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</si>
  <si>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</si>
  <si>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</si>
  <si>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</si>
  <si>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</si>
  <si>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</si>
  <si>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</si>
  <si>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</si>
  <si>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</si>
  <si>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</si>
  <si>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</si>
  <si>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</si>
  <si>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</si>
  <si>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</si>
  <si>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</si>
  <si>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</si>
  <si>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</si>
  <si>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</si>
  <si>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</si>
  <si>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</si>
  <si>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</si>
  <si>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</si>
  <si>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</si>
  <si>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</si>
  <si>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</si>
  <si>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</si>
  <si>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</si>
  <si>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</si>
  <si>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</si>
  <si>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</si>
  <si>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</si>
  <si>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</si>
  <si>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</si>
  <si>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</si>
  <si>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</si>
  <si>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</si>
  <si>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</si>
  <si>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</si>
  <si>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</si>
  <si>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</si>
  <si>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</si>
  <si>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</si>
  <si>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</si>
  <si>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</si>
  <si>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</si>
  <si>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</si>
  <si>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</si>
  <si>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</si>
  <si>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</si>
  <si>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</si>
  <si>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</si>
  <si>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</si>
  <si>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</si>
  <si>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</si>
  <si>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</si>
  <si>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</si>
  <si>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</si>
  <si>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</si>
  <si>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</si>
  <si>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</si>
  <si>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</si>
  <si>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</si>
  <si>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</si>
  <si>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</si>
  <si>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</si>
  <si>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</si>
  <si>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</si>
  <si>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</si>
  <si>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</si>
  <si>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</si>
  <si>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</si>
  <si>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</si>
  <si>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</si>
  <si>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</si>
  <si>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</si>
  <si>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</si>
  <si>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</si>
  <si>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</si>
  <si>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</si>
  <si>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</si>
  <si>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</si>
  <si>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</si>
  <si>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</si>
  <si>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</si>
  <si>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</si>
  <si>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</si>
  <si>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</si>
  <si>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</si>
  <si>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</si>
  <si>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</si>
  <si>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</si>
  <si>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</si>
  <si>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</si>
  <si>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</si>
  <si>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</si>
  <si>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</si>
  <si>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</si>
  <si>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</si>
  <si>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</si>
  <si>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</si>
  <si>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</si>
  <si>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</si>
  <si>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</si>
  <si>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</si>
  <si>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</si>
  <si>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</si>
  <si>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</si>
  <si>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</si>
  <si>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</si>
  <si>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</si>
  <si>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</si>
  <si>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</si>
  <si>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</si>
  <si>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</si>
  <si>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</si>
  <si>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</si>
  <si>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</si>
  <si>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</si>
  <si>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</si>
  <si>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</si>
  <si>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</si>
  <si>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</si>
  <si>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</si>
  <si>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</si>
  <si>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</si>
  <si>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</si>
  <si>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</si>
  <si>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</si>
  <si>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</si>
  <si>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</si>
  <si>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</si>
  <si>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</si>
  <si>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</si>
  <si>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</si>
  <si>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</si>
  <si>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</si>
  <si>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</si>
  <si>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</si>
  <si>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</si>
  <si>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</si>
  <si>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</si>
  <si>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</si>
  <si>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</si>
  <si>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</si>
  <si>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</si>
  <si>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</si>
  <si>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</si>
  <si>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</si>
  <si>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</si>
  <si>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</si>
  <si>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</si>
  <si>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</si>
  <si>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</si>
  <si>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</si>
  <si>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</si>
  <si>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</si>
  <si>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</si>
  <si>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</si>
  <si>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</si>
  <si>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</si>
  <si>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</si>
  <si>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</si>
  <si>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</si>
  <si>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</si>
  <si>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</si>
  <si>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</si>
  <si>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</si>
  <si>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</si>
  <si>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</si>
  <si>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</si>
  <si>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</si>
  <si>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</si>
  <si>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</si>
  <si>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</si>
  <si>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</si>
  <si>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</si>
  <si>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</si>
  <si>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</si>
  <si>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</si>
  <si>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</si>
  <si>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</si>
  <si>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</si>
  <si>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</si>
  <si>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</si>
  <si>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</si>
  <si>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</si>
  <si>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</si>
  <si>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</si>
  <si>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</si>
  <si>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</si>
  <si>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</si>
  <si>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</si>
  <si>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</si>
  <si>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</si>
  <si>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</si>
  <si>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</si>
  <si>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</si>
  <si>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</si>
  <si>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</si>
  <si>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</si>
  <si>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</si>
  <si>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</si>
  <si>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</si>
  <si>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</si>
  <si>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</si>
  <si>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</si>
  <si>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</si>
  <si>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</si>
  <si>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</si>
  <si>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</si>
  <si>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</si>
  <si>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</si>
  <si>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</si>
  <si>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</si>
  <si>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</si>
  <si>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</si>
  <si>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</si>
  <si>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</si>
  <si>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</si>
  <si>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</si>
  <si>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</si>
  <si>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</si>
  <si>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</si>
  <si>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</si>
  <si>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</si>
  <si>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</si>
  <si>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</si>
  <si>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</si>
  <si>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</si>
  <si>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</si>
  <si>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</si>
  <si>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</si>
  <si>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</si>
  <si>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</si>
  <si>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</si>
  <si>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</si>
  <si>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</si>
  <si>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</si>
  <si>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</si>
  <si>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</si>
  <si>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</si>
  <si>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</si>
  <si>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</si>
  <si>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</si>
  <si>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</si>
  <si>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</si>
  <si>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</si>
  <si>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</si>
  <si>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</si>
  <si>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</si>
  <si>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</si>
  <si>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</si>
  <si>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</si>
  <si>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</si>
  <si>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</si>
  <si>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</si>
  <si>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</si>
  <si>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</si>
  <si>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</si>
  <si>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</si>
  <si>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</si>
  <si>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</si>
  <si>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</si>
  <si>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</si>
  <si>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</si>
  <si>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</si>
  <si>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</si>
  <si>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</si>
  <si>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</si>
  <si>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</si>
  <si>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</si>
  <si>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</si>
  <si>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</si>
  <si>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</si>
  <si>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</si>
  <si>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</si>
  <si>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</si>
  <si>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</si>
  <si>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</si>
  <si>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</si>
  <si>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</si>
  <si>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</si>
  <si>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</si>
  <si>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</si>
  <si>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</si>
  <si>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</si>
  <si>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</si>
  <si>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</si>
  <si>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</si>
  <si>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</si>
  <si>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</si>
  <si>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</si>
  <si>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</si>
  <si>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</si>
  <si>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</si>
  <si>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</si>
  <si>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</si>
  <si>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</si>
  <si>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</si>
  <si>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</si>
  <si>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</si>
  <si>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</si>
  <si>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</si>
  <si>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</si>
  <si>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</si>
  <si>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</si>
  <si>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</si>
  <si>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</si>
  <si>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</si>
  <si>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</si>
  <si>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</si>
  <si>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</si>
  <si>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</si>
  <si>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</si>
  <si>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</si>
  <si>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</si>
  <si>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</si>
  <si>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</si>
  <si>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</si>
  <si>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</si>
  <si>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</si>
  <si>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</si>
  <si>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</si>
  <si>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</si>
  <si>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</si>
  <si>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</si>
  <si>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</si>
  <si>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</si>
  <si>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</si>
  <si>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</si>
  <si>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</si>
  <si>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</si>
  <si>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</si>
  <si>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</si>
  <si>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</si>
  <si>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</si>
  <si>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</si>
  <si>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</si>
  <si>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</si>
  <si>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</si>
  <si>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</si>
  <si>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</si>
  <si>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</si>
  <si>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</si>
  <si>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</si>
  <si>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</si>
  <si>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</si>
  <si>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</si>
  <si>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</si>
  <si>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</si>
  <si>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</si>
  <si>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</si>
  <si>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</si>
  <si>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</si>
  <si>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</si>
  <si>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</si>
  <si>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</si>
  <si>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</si>
  <si>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</si>
  <si>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</si>
  <si>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</si>
  <si>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</si>
  <si>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</si>
  <si>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</si>
  <si>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</si>
  <si>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</si>
  <si>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</si>
  <si>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</si>
  <si>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</si>
  <si>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</si>
  <si>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</si>
  <si>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</si>
  <si>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</si>
  <si>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</si>
  <si>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</si>
  <si>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</si>
  <si>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</si>
  <si>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</si>
  <si>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</si>
  <si>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</si>
  <si>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</si>
  <si>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</si>
  <si>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</si>
  <si>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</si>
  <si>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</si>
  <si>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</si>
  <si>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</si>
  <si>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</si>
  <si>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</si>
  <si>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</si>
  <si>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</si>
  <si>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</si>
  <si>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</si>
  <si>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</si>
  <si>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</si>
  <si>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</si>
  <si>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</si>
  <si>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</si>
  <si>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</si>
  <si>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</si>
  <si>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</si>
  <si>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</si>
  <si>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</si>
  <si>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</si>
  <si>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</si>
  <si>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</si>
  <si>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</si>
  <si>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</si>
  <si>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</si>
  <si>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</si>
  <si>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</si>
  <si>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</si>
  <si>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</si>
  <si>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</si>
  <si>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</si>
  <si>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</si>
  <si>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</si>
  <si>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</si>
  <si>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</si>
  <si>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</si>
  <si>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</si>
  <si>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</si>
  <si>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</si>
  <si>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</si>
  <si>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</si>
  <si>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</si>
  <si>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</si>
  <si>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</si>
  <si>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</si>
  <si>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</si>
  <si>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</si>
  <si>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</si>
  <si>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</si>
  <si>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</si>
  <si>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</si>
  <si>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</si>
  <si>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</si>
  <si>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</si>
  <si>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</si>
  <si>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</si>
  <si>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</si>
  <si>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</si>
  <si>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</si>
  <si>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</si>
  <si>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</si>
  <si>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</si>
  <si>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</si>
  <si>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</si>
  <si>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</si>
  <si>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</si>
  <si>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</si>
  <si>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</si>
  <si>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</si>
  <si>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</si>
  <si>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</si>
  <si>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</si>
  <si>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</si>
  <si>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</si>
  <si>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</si>
  <si>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</si>
  <si>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</si>
  <si>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</si>
  <si>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</si>
  <si>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</si>
  <si>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</si>
  <si>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</si>
  <si>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</si>
  <si>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</si>
  <si>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</si>
  <si>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</si>
  <si>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</si>
  <si>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</si>
  <si>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</si>
  <si>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</si>
  <si>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</si>
  <si>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</si>
  <si>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</si>
  <si>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</si>
  <si>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</si>
  <si>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</si>
  <si>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</si>
  <si>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</si>
  <si>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</si>
  <si>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</si>
  <si>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</si>
  <si>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</si>
  <si>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</si>
  <si>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</si>
  <si>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</si>
  <si>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</si>
  <si>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</si>
  <si>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</si>
  <si>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</si>
  <si>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</si>
  <si>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</si>
  <si>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</si>
  <si>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</si>
  <si>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</si>
  <si>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</si>
  <si>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</si>
  <si>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</si>
  <si>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</si>
  <si>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</si>
  <si>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</si>
  <si>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</si>
  <si>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</si>
  <si>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</si>
  <si>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</si>
  <si>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</si>
  <si>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</si>
  <si>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</si>
  <si>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</si>
  <si>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</si>
  <si>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</si>
  <si>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</si>
  <si>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</si>
  <si>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</si>
  <si>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</si>
  <si>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</si>
  <si>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</si>
  <si>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</si>
  <si>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</si>
  <si>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</si>
  <si>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</si>
  <si>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</si>
  <si>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</si>
  <si>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</si>
  <si>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</si>
  <si>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</si>
  <si>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</si>
  <si>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</si>
  <si>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</si>
  <si>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</si>
  <si>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</si>
  <si>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</si>
  <si>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</si>
  <si>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</si>
  <si>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</si>
  <si>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</si>
  <si>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</si>
  <si>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</si>
  <si>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</si>
  <si>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</si>
  <si>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</si>
  <si>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</si>
  <si>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</si>
  <si>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</si>
  <si>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</si>
  <si>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</si>
  <si>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</si>
  <si>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</si>
  <si>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</si>
  <si>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</si>
  <si>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</si>
  <si>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</si>
  <si>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</si>
  <si>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</si>
  <si>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</si>
  <si>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</si>
  <si>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</si>
  <si>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</si>
  <si>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</si>
  <si>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</si>
  <si>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</si>
  <si>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</si>
  <si>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</si>
  <si>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</si>
  <si>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</si>
  <si>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</si>
  <si>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</si>
  <si>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</si>
  <si>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</si>
  <si>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</si>
  <si>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</si>
  <si>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</si>
  <si>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</si>
  <si>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</si>
  <si>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</si>
  <si>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</si>
  <si>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</si>
  <si>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</si>
  <si>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</si>
  <si>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</si>
  <si>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</si>
  <si>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</si>
  <si>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</si>
  <si>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</si>
  <si>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</si>
  <si>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</si>
  <si>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</si>
  <si>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</si>
  <si>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</si>
  <si>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</si>
  <si>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</si>
  <si>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</si>
  <si>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</si>
  <si>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</si>
  <si>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</si>
  <si>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</si>
  <si>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</si>
  <si>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</si>
  <si>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</si>
  <si>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</si>
  <si>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</si>
  <si>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</si>
  <si>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</si>
  <si>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</si>
  <si>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</si>
  <si>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</si>
  <si>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</si>
  <si>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</si>
  <si>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</si>
  <si>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</si>
  <si>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</si>
  <si>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</si>
  <si>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</si>
  <si>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</si>
  <si>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</si>
  <si>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</si>
  <si>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</si>
  <si>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</si>
  <si>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</si>
  <si>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</si>
  <si>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</si>
  <si>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</si>
  <si>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</si>
  <si>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</si>
  <si>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</si>
  <si>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</si>
  <si>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</si>
  <si>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</si>
  <si>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</si>
  <si>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</si>
  <si>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</si>
  <si>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</si>
  <si>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</si>
  <si>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</si>
  <si>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</si>
  <si>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</si>
  <si>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</si>
  <si>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</si>
  <si>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</si>
  <si>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</si>
  <si>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</si>
  <si>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</si>
  <si>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</si>
  <si>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</si>
  <si>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</si>
  <si>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</si>
  <si>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</si>
  <si>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</si>
  <si>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</si>
  <si>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</si>
  <si>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</si>
  <si>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</si>
  <si>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</si>
  <si>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</si>
  <si>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</si>
  <si>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</si>
  <si>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</si>
  <si>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</si>
  <si>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</si>
  <si>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</si>
  <si>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</si>
  <si>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</si>
  <si>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</si>
  <si>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</si>
  <si>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</si>
  <si>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</si>
  <si>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</si>
  <si>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</si>
  <si>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</si>
  <si>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</si>
  <si>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</si>
  <si>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</si>
  <si>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</si>
  <si>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</si>
  <si>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</si>
  <si>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</si>
  <si>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</si>
  <si>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</si>
  <si>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</si>
  <si>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</si>
  <si>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</si>
  <si>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</si>
  <si>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</si>
  <si>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</si>
  <si>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</si>
  <si>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</si>
  <si>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</si>
  <si>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</si>
  <si>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</si>
  <si>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</si>
  <si>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</si>
  <si>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</si>
  <si>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</si>
  <si>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</si>
  <si>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</si>
  <si>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</si>
  <si>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</si>
  <si>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</si>
  <si>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</si>
  <si>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</si>
  <si>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</si>
  <si>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</si>
  <si>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</si>
  <si>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</si>
  <si>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</si>
  <si>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</si>
  <si>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</si>
  <si>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</si>
  <si>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</si>
  <si>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</si>
  <si>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</si>
  <si>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</si>
  <si>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</si>
  <si>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</si>
  <si>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</si>
  <si>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</si>
  <si>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</si>
  <si>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</si>
  <si>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</si>
  <si>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</si>
  <si>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</si>
  <si>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</si>
  <si>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</si>
  <si>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</si>
  <si>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</si>
  <si>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</si>
  <si>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</si>
  <si>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</si>
  <si>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</si>
  <si>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</si>
  <si>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</si>
  <si>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</si>
  <si>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</si>
  <si>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</si>
  <si>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</si>
  <si>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</si>
  <si>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</si>
  <si>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</si>
  <si>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</si>
  <si>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</si>
  <si>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</si>
  <si>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</si>
  <si>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</si>
  <si>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</si>
  <si>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</si>
  <si>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</si>
  <si>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</si>
  <si>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</si>
  <si>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</si>
  <si>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</si>
  <si>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</si>
  <si>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</si>
  <si>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</si>
  <si>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</si>
  <si>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</si>
  <si>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</si>
  <si>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</si>
  <si>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</si>
  <si>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</si>
  <si>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</si>
  <si>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</si>
  <si>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</si>
  <si>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</si>
  <si>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</si>
  <si>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</si>
  <si>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</si>
  <si>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</si>
  <si>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</si>
  <si>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</si>
  <si>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</si>
  <si>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</si>
  <si>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</si>
  <si>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</si>
  <si>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</si>
  <si>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</si>
  <si>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</si>
  <si>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</si>
  <si>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</si>
  <si>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</si>
  <si>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</si>
  <si>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</si>
  <si>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</si>
  <si>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</si>
  <si>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</si>
  <si>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</si>
  <si>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</si>
  <si>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</si>
  <si>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</si>
  <si>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</si>
  <si>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</si>
  <si>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</si>
  <si>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</si>
  <si>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</si>
  <si>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</si>
  <si>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</si>
  <si>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</si>
  <si>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</si>
  <si>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</si>
  <si>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</si>
  <si>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</si>
  <si>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</si>
  <si>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</si>
  <si>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</si>
  <si>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</si>
  <si>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</si>
  <si>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</si>
  <si>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</si>
  <si>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</si>
  <si>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</si>
  <si>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</si>
  <si>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</si>
  <si>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</si>
  <si>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</si>
  <si>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</si>
  <si>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</si>
  <si>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</si>
  <si>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</si>
  <si>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</si>
  <si>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</si>
  <si>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</si>
  <si>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</si>
  <si>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</si>
  <si>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</si>
  <si>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</si>
  <si>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</si>
  <si>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</si>
  <si>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</si>
  <si>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</si>
  <si>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</si>
  <si>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</si>
  <si>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</si>
  <si>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</si>
  <si>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</si>
  <si>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</si>
  <si>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</si>
  <si>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</si>
  <si>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</si>
  <si>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</si>
  <si>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</si>
  <si>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</si>
  <si>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</si>
  <si>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</si>
  <si>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</si>
  <si>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</si>
  <si>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</si>
  <si>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</si>
  <si>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</si>
  <si>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</si>
  <si>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</si>
  <si>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</si>
  <si>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</si>
  <si>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</si>
  <si>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</si>
  <si>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</si>
  <si>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</si>
  <si>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</si>
  <si>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</si>
  <si>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</si>
  <si>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</si>
  <si>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</si>
  <si>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</si>
  <si>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</si>
  <si>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</si>
  <si>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</si>
  <si>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</si>
  <si>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</si>
  <si>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</si>
  <si>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</si>
  <si>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</si>
  <si>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</si>
  <si>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</si>
  <si>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</si>
  <si>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</si>
  <si>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</si>
  <si>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</si>
  <si>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</si>
  <si>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</si>
  <si>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</si>
  <si>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</si>
  <si>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</si>
  <si>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</si>
  <si>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</si>
  <si>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</si>
  <si>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</si>
  <si>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</si>
  <si>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</si>
  <si>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</si>
  <si>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</si>
  <si>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</si>
  <si>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</si>
  <si>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</si>
  <si>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</si>
  <si>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</si>
  <si>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</si>
  <si>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</si>
  <si>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</si>
  <si>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</si>
  <si>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</si>
  <si>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</si>
  <si>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</si>
  <si>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</si>
  <si>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</si>
  <si>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</si>
  <si>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</si>
  <si>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</si>
  <si>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</si>
  <si>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</si>
  <si>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</si>
  <si>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</si>
  <si>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</si>
  <si>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</si>
  <si>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</si>
  <si>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</si>
  <si>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</si>
  <si>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</si>
  <si>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</si>
  <si>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</si>
  <si>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</si>
  <si>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</si>
  <si>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</si>
  <si>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</si>
  <si>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</si>
  <si>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</si>
  <si>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</si>
  <si>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</si>
  <si>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</si>
  <si>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</si>
  <si>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</si>
  <si>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</si>
  <si>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</si>
  <si>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</si>
  <si>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</si>
  <si>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</si>
  <si>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</si>
  <si>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</si>
  <si>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</si>
  <si>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</si>
  <si>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</si>
  <si>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</si>
  <si>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</si>
  <si>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</si>
  <si>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</si>
  <si>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</si>
  <si>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</si>
  <si>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</si>
  <si>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</si>
  <si>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</si>
  <si>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</si>
  <si>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</si>
  <si>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</si>
  <si>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</si>
  <si>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</si>
  <si>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</si>
  <si>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</si>
  <si>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</si>
  <si>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</si>
  <si>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</si>
  <si>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</si>
  <si>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</si>
  <si>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</si>
  <si>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</si>
  <si>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</si>
  <si>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</si>
  <si>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</si>
  <si>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</si>
  <si>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</si>
  <si>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</si>
  <si>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</si>
  <si>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</si>
  <si>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</si>
  <si>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</si>
  <si>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</si>
  <si>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</si>
  <si>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</si>
  <si>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</si>
  <si>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</si>
  <si>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</si>
  <si>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</si>
  <si>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</si>
  <si>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</si>
  <si>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</si>
  <si>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</si>
  <si>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</si>
  <si>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</si>
  <si>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</si>
  <si>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</si>
  <si>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</si>
  <si>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</si>
  <si>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</si>
  <si>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</si>
  <si>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</si>
  <si>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</si>
  <si>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</si>
  <si>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</si>
  <si>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</si>
  <si>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</si>
  <si>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</si>
  <si>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</si>
  <si>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</si>
  <si>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</si>
  <si>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</si>
  <si>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</si>
  <si>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</si>
  <si>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</si>
  <si>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</si>
  <si>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</si>
  <si>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</si>
  <si>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</si>
  <si>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</si>
  <si>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</si>
  <si>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</si>
  <si>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</si>
  <si>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</si>
  <si>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</si>
  <si>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</si>
  <si>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</si>
  <si>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</si>
  <si>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</si>
  <si>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</si>
  <si>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</si>
  <si>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</si>
  <si>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</si>
  <si>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</si>
  <si>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</si>
  <si>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</si>
  <si>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</si>
  <si>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</si>
  <si>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</si>
  <si>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</si>
  <si>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</si>
  <si>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</si>
  <si>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</si>
  <si>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</si>
  <si>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</si>
  <si>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</si>
  <si>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</si>
  <si>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</si>
  <si>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</si>
  <si>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</si>
  <si>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</si>
  <si>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</si>
  <si>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</si>
  <si>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</si>
  <si>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</si>
  <si>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</si>
  <si>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</si>
  <si>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</si>
  <si>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</si>
  <si>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</si>
  <si>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</si>
  <si>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</si>
  <si>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</si>
  <si>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</si>
  <si>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</si>
  <si>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</si>
  <si>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</si>
  <si>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</si>
  <si>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</si>
  <si>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</si>
  <si>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</si>
  <si>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</si>
  <si>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</si>
  <si>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</si>
  <si>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</si>
  <si>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</si>
  <si>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</si>
  <si>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</si>
  <si>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</si>
  <si>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</si>
  <si>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</si>
  <si>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</si>
  <si>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</si>
  <si>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</si>
  <si>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</si>
  <si>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</si>
  <si>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</si>
  <si>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</si>
  <si>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</si>
  <si>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</si>
  <si>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</si>
  <si>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</si>
  <si>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</si>
  <si>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</si>
  <si>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</si>
  <si>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</si>
  <si>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</si>
  <si>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</si>
  <si>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</si>
  <si>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</si>
  <si>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</si>
  <si>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</si>
  <si>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</si>
  <si>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</si>
  <si>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</si>
  <si>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</si>
  <si>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</si>
  <si>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</si>
  <si>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</si>
  <si>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</si>
  <si>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</si>
  <si>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</si>
  <si>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</si>
  <si>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</si>
  <si>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</si>
  <si>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</si>
  <si>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</si>
  <si>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</si>
  <si>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</si>
  <si>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</si>
  <si>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</si>
  <si>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</si>
  <si>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</si>
  <si>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</si>
  <si>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</si>
  <si>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</si>
  <si>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</si>
  <si>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</si>
  <si>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</si>
  <si>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</si>
  <si>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</si>
  <si>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</si>
  <si>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</si>
  <si>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</si>
  <si>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</si>
  <si>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</si>
  <si>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</si>
  <si>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</si>
  <si>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</si>
  <si>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</si>
  <si>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</si>
  <si>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</si>
  <si>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</si>
  <si>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</si>
  <si>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</si>
  <si>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</si>
  <si>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</si>
  <si>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</si>
  <si>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</si>
  <si>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</si>
  <si>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</si>
  <si>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</si>
  <si>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</si>
  <si>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</si>
  <si>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</si>
  <si>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</si>
  <si>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</si>
  <si>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</si>
  <si>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</si>
  <si>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</si>
  <si>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</si>
  <si>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</si>
  <si>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</si>
  <si>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</si>
  <si>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</si>
  <si>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</si>
  <si>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</si>
  <si>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</si>
  <si>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</si>
  <si>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</si>
  <si>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</si>
  <si>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</si>
  <si>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</si>
  <si>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</si>
  <si>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</si>
  <si>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</si>
  <si>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</si>
  <si>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</si>
  <si>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</si>
  <si>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</si>
  <si>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</si>
  <si>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</si>
  <si>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</si>
  <si>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</si>
  <si>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</si>
  <si>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</si>
  <si>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</si>
  <si>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</si>
  <si>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</si>
  <si>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</si>
  <si>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</si>
  <si>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</si>
  <si>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</si>
  <si>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</si>
  <si>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</si>
  <si>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</si>
  <si>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</si>
  <si>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</si>
  <si>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</si>
  <si>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</si>
  <si>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</si>
  <si>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</si>
  <si>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</si>
  <si>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</si>
  <si>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</si>
  <si>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</si>
  <si>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</si>
  <si>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</si>
  <si>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</si>
  <si>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</si>
  <si>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</si>
  <si>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</si>
  <si>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</si>
  <si>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</si>
  <si>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</si>
  <si>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</si>
  <si>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</si>
  <si>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</si>
  <si>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</si>
  <si>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</si>
  <si>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</si>
  <si>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</si>
  <si>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</si>
  <si>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</si>
  <si>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</si>
  <si>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</si>
  <si>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</si>
  <si>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</si>
  <si>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</si>
  <si>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</si>
  <si>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</si>
  <si>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</si>
  <si>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</si>
  <si>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</si>
  <si>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</si>
  <si>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</si>
  <si>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</si>
  <si>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</si>
  <si>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</si>
  <si>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</si>
  <si>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</si>
  <si>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</si>
  <si>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</si>
  <si>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</si>
  <si>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</si>
  <si>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</si>
  <si>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</si>
  <si>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</si>
  <si>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</si>
  <si>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</si>
  <si>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</si>
  <si>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</si>
  <si>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</si>
  <si>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</si>
  <si>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</si>
  <si>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</si>
  <si>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</si>
  <si>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</si>
  <si>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</si>
  <si>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</si>
  <si>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</si>
  <si>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</si>
  <si>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</si>
  <si>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</si>
  <si>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</si>
  <si>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</si>
  <si>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</si>
  <si>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</si>
  <si>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</si>
  <si>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</si>
  <si>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</si>
  <si>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</si>
  <si>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</si>
  <si>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</si>
  <si>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</si>
  <si>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</si>
  <si>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</si>
  <si>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</si>
  <si>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</si>
  <si>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</si>
  <si>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</si>
  <si>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</si>
  <si>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</si>
  <si>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</si>
  <si>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</si>
  <si>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</si>
  <si>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</si>
  <si>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</si>
  <si>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</si>
  <si>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</si>
  <si>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</si>
  <si>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</si>
  <si>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</si>
  <si>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</si>
  <si>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</si>
  <si>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</si>
  <si>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</si>
  <si>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</si>
  <si>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</si>
  <si>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</si>
  <si>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</si>
  <si>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</si>
  <si>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</si>
  <si>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</si>
  <si>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</si>
  <si>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</si>
  <si>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</si>
  <si>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</si>
  <si>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</si>
  <si>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</si>
  <si>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</si>
  <si>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</si>
  <si>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</si>
  <si>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</si>
  <si>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</si>
  <si>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</si>
  <si>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</si>
  <si>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</si>
  <si>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</si>
  <si>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</si>
  <si>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</si>
  <si>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</si>
  <si>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</si>
  <si>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</si>
  <si>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</si>
  <si>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</si>
  <si>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</si>
  <si>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</si>
  <si>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</si>
  <si>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</si>
  <si>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</si>
  <si>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</si>
  <si>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</si>
  <si>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</si>
  <si>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</si>
  <si>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</si>
  <si>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</si>
  <si>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</si>
  <si>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</si>
  <si>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</si>
  <si>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</si>
  <si>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</si>
  <si>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</si>
  <si>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</si>
  <si>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</si>
  <si>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</si>
  <si>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</si>
  <si>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</si>
  <si>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</si>
  <si>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</si>
  <si>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</si>
  <si>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</si>
  <si>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</si>
  <si>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</si>
  <si>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</si>
  <si>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</si>
  <si>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</si>
  <si>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</si>
  <si>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</si>
  <si>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</si>
  <si>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</si>
  <si>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</si>
  <si>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</si>
  <si>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</si>
  <si>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</si>
  <si>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</si>
  <si>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</si>
  <si>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</si>
  <si>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</si>
  <si>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</si>
  <si>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</si>
  <si>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</si>
  <si>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</si>
  <si>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</si>
  <si>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</si>
  <si>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</si>
  <si>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</si>
  <si>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</si>
  <si>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</si>
  <si>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</si>
  <si>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</si>
  <si>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</si>
  <si>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</si>
  <si>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</si>
  <si>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</si>
  <si>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</si>
  <si>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</si>
  <si>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</si>
  <si>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</si>
  <si>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</si>
  <si>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</si>
  <si>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</si>
  <si>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</si>
  <si>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</si>
  <si>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</si>
  <si>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</si>
  <si>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</si>
  <si>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</si>
  <si>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</si>
  <si>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</si>
  <si>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</si>
  <si>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</si>
  <si>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</si>
  <si>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</si>
  <si>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</si>
  <si>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</si>
  <si>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</si>
  <si>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</si>
  <si>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</si>
  <si>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</si>
  <si>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</si>
  <si>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</si>
  <si>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</si>
  <si>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</si>
  <si>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</si>
  <si>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</si>
  <si>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</si>
  <si>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</si>
  <si>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</si>
  <si>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</si>
  <si>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</si>
  <si>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</si>
  <si>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</si>
  <si>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</si>
  <si>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</si>
  <si>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</si>
  <si>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</si>
  <si>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</si>
  <si>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</si>
  <si>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</si>
  <si>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</si>
  <si>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</si>
  <si>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</si>
  <si>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</si>
  <si>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</si>
  <si>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</si>
  <si>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</si>
  <si>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</si>
  <si>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</si>
  <si>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</si>
  <si>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</si>
  <si>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</si>
  <si>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</si>
  <si>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</si>
  <si>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</si>
  <si>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</si>
  <si>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</si>
  <si>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</si>
  <si>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</si>
  <si>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</si>
  <si>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</si>
  <si>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</si>
  <si>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</si>
  <si>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</si>
  <si>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</si>
  <si>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</si>
  <si>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</si>
  <si>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</si>
  <si>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</si>
  <si>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</si>
  <si>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</si>
  <si>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</si>
  <si>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</si>
  <si>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</si>
  <si>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</si>
  <si>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</si>
  <si>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</si>
  <si>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</si>
  <si>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</si>
  <si>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</si>
  <si>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</si>
  <si>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</si>
  <si>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</si>
  <si>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</si>
  <si>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</si>
  <si>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</si>
  <si>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</si>
  <si>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</si>
  <si>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</si>
  <si>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</si>
  <si>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</si>
  <si>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</si>
  <si>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</si>
  <si>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</si>
  <si>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</si>
  <si>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</si>
  <si>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</si>
  <si>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</si>
  <si>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</si>
  <si>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</si>
  <si>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</si>
  <si>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</si>
  <si>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</si>
  <si>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</si>
  <si>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</si>
  <si>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</si>
  <si>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</si>
  <si>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</si>
  <si>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</si>
  <si>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</si>
  <si>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</si>
  <si>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</si>
  <si>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</si>
  <si>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</si>
  <si>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</si>
  <si>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</si>
  <si>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</si>
  <si>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</si>
  <si>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</si>
  <si>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</si>
  <si>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</si>
  <si>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</si>
  <si>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</si>
  <si>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</si>
  <si>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</si>
  <si>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</si>
  <si>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</si>
  <si>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</si>
  <si>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</si>
  <si>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</si>
  <si>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</si>
  <si>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</si>
  <si>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</si>
  <si>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</si>
  <si>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</si>
  <si>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</si>
  <si>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</si>
  <si>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</si>
  <si>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</si>
  <si>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</si>
  <si>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</si>
  <si>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</si>
  <si>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</si>
  <si>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</si>
  <si>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</si>
  <si>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</si>
  <si>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</si>
  <si>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</si>
  <si>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</si>
  <si>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</si>
  <si>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</si>
  <si>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</si>
  <si>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</si>
  <si>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</si>
  <si>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</si>
  <si>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</si>
  <si>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</si>
  <si>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</si>
  <si>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</si>
  <si>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</si>
  <si>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</si>
  <si>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</si>
  <si>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</si>
  <si>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</si>
  <si>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</si>
  <si>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</si>
  <si>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</si>
  <si>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</si>
  <si>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</si>
  <si>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</si>
  <si>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</si>
  <si>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</si>
  <si>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</si>
  <si>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</si>
  <si>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</si>
  <si>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</si>
  <si>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</si>
  <si>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</si>
  <si>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</si>
  <si>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</si>
  <si>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</si>
  <si>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</si>
  <si>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</si>
  <si>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</si>
  <si>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</si>
  <si>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</si>
  <si>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</si>
  <si>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</si>
  <si>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</si>
  <si>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</si>
  <si>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</si>
  <si>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</si>
  <si>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</si>
  <si>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</si>
  <si>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</si>
  <si>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</si>
  <si>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</si>
  <si>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</si>
  <si>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</si>
  <si>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</si>
  <si>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</si>
  <si>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</si>
  <si>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</si>
  <si>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</si>
  <si>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</si>
  <si>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</si>
  <si>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</si>
  <si>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</si>
  <si>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</si>
  <si>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</si>
  <si>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</si>
  <si>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</si>
  <si>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</si>
  <si>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</si>
  <si>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</si>
  <si>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</si>
  <si>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</si>
  <si>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</si>
  <si>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</si>
  <si>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</si>
  <si>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</si>
  <si>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</si>
  <si>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</si>
  <si>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</si>
  <si>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</si>
  <si>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</si>
  <si>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</si>
  <si>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</si>
  <si>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</si>
  <si>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</si>
  <si>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</si>
  <si>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</si>
  <si>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</si>
  <si>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</si>
  <si>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</si>
  <si>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</si>
  <si>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</si>
  <si>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</si>
  <si>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</si>
  <si>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</si>
  <si>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</si>
  <si>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</si>
  <si>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</si>
  <si>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</si>
  <si>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</si>
  <si>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</si>
  <si>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</si>
  <si>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</si>
  <si>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</si>
  <si>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</si>
  <si>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</si>
  <si>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</si>
  <si>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</si>
  <si>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</si>
  <si>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</si>
  <si>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</si>
  <si>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</si>
  <si>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</si>
  <si>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</si>
  <si>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</si>
  <si>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</si>
  <si>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</si>
  <si>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</si>
  <si>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</si>
  <si>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</si>
  <si>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</si>
  <si>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</si>
  <si>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</si>
  <si>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</si>
  <si>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</si>
  <si>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</si>
  <si>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</si>
  <si>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</si>
  <si>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</si>
  <si>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</si>
  <si>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</si>
  <si>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</si>
  <si>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</si>
  <si>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</si>
  <si>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</si>
  <si>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</si>
  <si>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</si>
  <si>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</si>
  <si>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</si>
  <si>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</si>
  <si>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</si>
  <si>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</si>
  <si>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</si>
  <si>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</si>
  <si>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</si>
  <si>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</si>
  <si>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</si>
  <si>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</si>
  <si>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</si>
  <si>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</si>
  <si>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</si>
  <si>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</si>
  <si>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</si>
  <si>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</si>
  <si>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</si>
  <si>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</si>
  <si>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</si>
  <si>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</si>
  <si>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</si>
  <si>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</si>
  <si>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</si>
  <si>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</si>
  <si>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</si>
  <si>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</si>
  <si>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</si>
  <si>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</si>
  <si>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</si>
  <si>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</si>
  <si>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</si>
  <si>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</si>
  <si>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</si>
  <si>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</si>
  <si>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</si>
  <si>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</si>
  <si>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</si>
  <si>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</si>
  <si>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</si>
  <si>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</si>
  <si>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</si>
  <si>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</si>
  <si>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</si>
  <si>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</si>
  <si>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</si>
  <si>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</si>
  <si>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</si>
  <si>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</si>
  <si>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</si>
  <si>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</si>
  <si>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</si>
  <si>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</si>
  <si>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</si>
  <si>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</si>
  <si>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</si>
  <si>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</si>
  <si>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</si>
  <si>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</si>
  <si>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</si>
  <si>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</si>
  <si>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</si>
  <si>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</si>
  <si>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</si>
  <si>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</si>
  <si>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</si>
  <si>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</si>
  <si>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</si>
  <si>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</si>
  <si>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</si>
  <si>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</si>
  <si>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</si>
  <si>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</si>
  <si>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</si>
  <si>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</si>
  <si>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</si>
  <si>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</si>
  <si>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</si>
  <si>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</si>
  <si>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</si>
  <si>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</si>
  <si>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</si>
  <si>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</si>
  <si>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</si>
  <si>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</si>
  <si>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</si>
  <si>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</si>
  <si>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</si>
  <si>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</si>
  <si>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</si>
  <si>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</si>
  <si>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</si>
  <si>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</si>
  <si>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</si>
  <si>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</si>
  <si>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</si>
  <si>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</si>
  <si>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</si>
  <si>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</si>
  <si>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</si>
  <si>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</si>
  <si>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</si>
  <si>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</si>
  <si>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</si>
  <si>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</si>
  <si>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</si>
  <si>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</si>
  <si>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</si>
  <si>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</si>
  <si>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</si>
  <si>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</si>
  <si>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</si>
  <si>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</si>
  <si>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</si>
  <si>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</si>
  <si>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</si>
  <si>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</si>
  <si>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</si>
  <si>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</si>
  <si>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</si>
  <si>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</si>
  <si>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</si>
  <si>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</si>
  <si>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</si>
  <si>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</si>
  <si>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</si>
  <si>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</si>
  <si>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</si>
  <si>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</si>
  <si>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</si>
  <si>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</si>
  <si>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</si>
  <si>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</si>
  <si>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</si>
  <si>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</si>
  <si>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</si>
  <si>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</si>
  <si>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</si>
  <si>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</si>
  <si>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</si>
  <si>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</si>
  <si>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</si>
  <si>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</si>
  <si>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</si>
  <si>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</si>
  <si>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</si>
  <si>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</si>
  <si>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</si>
  <si>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</si>
  <si>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</si>
  <si>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</si>
  <si>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</si>
  <si>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</si>
  <si>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</si>
  <si>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</si>
  <si>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</si>
  <si>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</si>
  <si>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</si>
  <si>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</si>
  <si>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</si>
  <si>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</si>
  <si>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</si>
  <si>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</si>
  <si>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</si>
  <si>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</si>
  <si>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</si>
  <si>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</si>
  <si>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</si>
  <si>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</si>
  <si>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</si>
  <si>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</si>
  <si>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</si>
  <si>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</si>
  <si>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</si>
  <si>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</si>
  <si>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</si>
  <si>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</si>
  <si>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</si>
  <si>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</si>
  <si>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</si>
  <si>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</si>
  <si>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</si>
  <si>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</si>
  <si>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</si>
  <si>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</si>
  <si>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</si>
  <si>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</si>
  <si>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</si>
  <si>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</si>
  <si>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</si>
  <si>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</si>
  <si>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</si>
  <si>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</si>
  <si>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</si>
  <si>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</si>
  <si>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</si>
  <si>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</si>
  <si>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</si>
  <si>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</si>
  <si>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</si>
  <si>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</si>
  <si>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</si>
  <si>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</si>
  <si>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</si>
  <si>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</si>
  <si>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</si>
  <si>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</si>
  <si>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</si>
  <si>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</si>
  <si>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</si>
  <si>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</si>
  <si>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</si>
  <si>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</si>
  <si>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</si>
  <si>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</si>
  <si>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</si>
  <si>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</si>
  <si>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</si>
  <si>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</si>
  <si>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</si>
  <si>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</si>
  <si>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</si>
  <si>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</si>
  <si>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</si>
  <si>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</si>
  <si>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</si>
  <si>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</si>
  <si>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</si>
  <si>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</si>
  <si>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</si>
  <si>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</si>
  <si>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</si>
  <si>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</si>
  <si>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</si>
  <si>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</si>
  <si>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</si>
  <si>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</si>
  <si>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</si>
  <si>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</si>
  <si>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</si>
  <si>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</si>
  <si>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</si>
  <si>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</si>
  <si>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</si>
  <si>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</si>
  <si>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</si>
  <si>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</si>
  <si>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</si>
  <si>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</si>
  <si>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</si>
  <si>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</si>
  <si>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</si>
  <si>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</si>
  <si>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</si>
  <si>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</si>
  <si>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</si>
  <si>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</si>
  <si>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</si>
  <si>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</si>
  <si>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</si>
  <si>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</si>
  <si>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</si>
  <si>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</si>
  <si>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</si>
  <si>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</si>
  <si>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</si>
  <si>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</si>
  <si>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</si>
  <si>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</si>
  <si>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</si>
  <si>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</si>
  <si>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</si>
  <si>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</si>
  <si>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</si>
  <si>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</si>
  <si>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</si>
  <si>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</si>
  <si>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</si>
  <si>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</si>
  <si>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</si>
  <si>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</si>
  <si>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</si>
  <si>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</si>
  <si>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</si>
  <si>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</si>
  <si>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</si>
  <si>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</si>
  <si>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</si>
  <si>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</si>
  <si>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</si>
  <si>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</si>
  <si>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</si>
  <si>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</si>
  <si>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</si>
  <si>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</si>
  <si>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</si>
  <si>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</si>
  <si>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</si>
  <si>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</si>
  <si>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</si>
  <si>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</si>
  <si>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</si>
  <si>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</si>
  <si>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</si>
  <si>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</si>
  <si>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</si>
  <si>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</si>
  <si>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</si>
  <si>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</si>
  <si>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</si>
  <si>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</si>
  <si>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</si>
  <si>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</si>
  <si>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</si>
  <si>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</si>
  <si>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</si>
  <si>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</si>
  <si>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</si>
  <si>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</si>
  <si>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</si>
  <si>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</si>
  <si>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</si>
  <si>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</si>
  <si>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</si>
  <si>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</si>
  <si>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</si>
  <si>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</si>
  <si>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</si>
  <si>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</si>
  <si>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</si>
  <si>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</si>
  <si>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</si>
  <si>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</si>
  <si>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</si>
  <si>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</si>
  <si>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</si>
  <si>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</si>
  <si>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</si>
  <si>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</si>
  <si>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</si>
  <si>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</si>
  <si>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</si>
  <si>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</si>
  <si>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</si>
  <si>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</si>
  <si>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</si>
  <si>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</si>
  <si>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</si>
  <si>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</si>
  <si>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</si>
  <si>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</si>
  <si>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</si>
  <si>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</si>
  <si>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</si>
  <si>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</si>
  <si>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</si>
  <si>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</si>
  <si>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</si>
  <si>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</si>
  <si>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</si>
  <si>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</si>
  <si>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</si>
  <si>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</si>
  <si>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</si>
  <si>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</si>
  <si>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</si>
  <si>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</si>
  <si>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</si>
  <si>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</si>
  <si>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</si>
  <si>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</si>
  <si>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</si>
  <si>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</si>
  <si>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</si>
  <si>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</si>
  <si>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</si>
  <si>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</si>
  <si>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</si>
  <si>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</si>
  <si>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</si>
  <si>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</si>
  <si>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</si>
  <si>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</si>
  <si>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</si>
  <si>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</si>
  <si>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</si>
  <si>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</si>
  <si>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</si>
  <si>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</si>
  <si>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</si>
  <si>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</si>
  <si>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</si>
  <si>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</si>
  <si>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</si>
  <si>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</si>
  <si>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</si>
  <si>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</si>
  <si>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</si>
  <si>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</si>
  <si>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</si>
  <si>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</si>
  <si>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</si>
  <si>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</si>
  <si>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</si>
  <si>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</si>
  <si>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</si>
  <si>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</si>
  <si>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</si>
  <si>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</si>
  <si>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</si>
  <si>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</si>
  <si>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</si>
  <si>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</si>
  <si>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</si>
  <si>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</si>
  <si>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</si>
  <si>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</si>
  <si>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</si>
  <si>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</si>
  <si>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</si>
  <si>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</si>
  <si>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</si>
  <si>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</si>
  <si>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</si>
  <si>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</si>
  <si>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</si>
  <si>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</si>
  <si>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</si>
  <si>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</si>
  <si>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</si>
  <si>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</si>
  <si>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</si>
  <si>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</si>
  <si>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</si>
  <si>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</si>
  <si>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</si>
  <si>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</si>
  <si>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</si>
  <si>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</si>
  <si>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</si>
  <si>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</si>
  <si>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</si>
  <si>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</si>
  <si>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</si>
  <si>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</si>
  <si>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</si>
  <si>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</si>
  <si>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</si>
  <si>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</si>
  <si>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</si>
  <si>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</si>
  <si>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</si>
  <si>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</si>
  <si>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</si>
  <si>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</si>
  <si>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</si>
  <si>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</si>
  <si>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</si>
  <si>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</si>
  <si>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</si>
  <si>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</si>
  <si>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</si>
  <si>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</si>
  <si>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</si>
  <si>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</si>
  <si>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</si>
  <si>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</si>
  <si>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</si>
  <si>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</si>
  <si>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</si>
  <si>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</si>
  <si>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</si>
  <si>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</si>
  <si>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</si>
  <si>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</si>
  <si>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</si>
  <si>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</si>
  <si>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</si>
  <si>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</si>
  <si>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</si>
  <si>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</si>
  <si>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</si>
  <si>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</si>
  <si>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</si>
  <si>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</si>
  <si>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</si>
  <si>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</si>
  <si>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</si>
  <si>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</si>
  <si>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</si>
  <si>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</si>
  <si>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</si>
  <si>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</si>
  <si>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</si>
  <si>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</si>
  <si>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</si>
  <si>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</si>
  <si>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</si>
  <si>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</si>
  <si>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</si>
  <si>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</si>
  <si>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</si>
  <si>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</si>
  <si>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</si>
  <si>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</si>
  <si>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</si>
  <si>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</si>
  <si>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</si>
  <si>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</si>
  <si>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</si>
  <si>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</si>
  <si>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</si>
  <si>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</si>
  <si>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</si>
  <si>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</si>
  <si>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</si>
  <si>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</si>
  <si>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</si>
  <si>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</si>
  <si>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</si>
  <si>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</si>
  <si>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</si>
  <si>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</si>
  <si>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</si>
  <si>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</si>
  <si>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</si>
  <si>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</si>
  <si>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</si>
  <si>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</si>
  <si>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</si>
  <si>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</si>
  <si>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</si>
  <si>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</si>
  <si>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</si>
  <si>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</si>
  <si>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</si>
  <si>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</si>
  <si>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</si>
  <si>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</si>
  <si>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</si>
  <si>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</si>
  <si>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</si>
  <si>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</si>
  <si>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</si>
  <si>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</si>
  <si>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</si>
  <si>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</si>
  <si>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</si>
  <si>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</si>
  <si>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</si>
  <si>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</si>
  <si>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</si>
  <si>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</si>
  <si>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</si>
  <si>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</si>
  <si>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</si>
  <si>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</si>
  <si>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</si>
  <si>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</si>
  <si>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</si>
  <si>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</si>
  <si>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</si>
  <si>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</si>
  <si>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</si>
  <si>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</si>
  <si>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</si>
  <si>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</si>
  <si>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</si>
  <si>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</si>
  <si>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</si>
  <si>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</si>
  <si>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</si>
  <si>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</si>
  <si>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</si>
  <si>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</si>
  <si>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</si>
  <si>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</si>
  <si>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</si>
  <si>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</si>
  <si>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</si>
  <si>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</si>
  <si>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</si>
  <si>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</si>
  <si>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</si>
  <si>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</si>
  <si>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</si>
  <si>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</si>
  <si>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</si>
  <si>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</si>
  <si>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</si>
  <si>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</si>
  <si>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</si>
  <si>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</si>
  <si>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</si>
  <si>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</si>
  <si>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</si>
  <si>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</si>
  <si>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</si>
  <si>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</si>
  <si>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</si>
  <si>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</si>
  <si>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</si>
  <si>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</si>
  <si>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</si>
  <si>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</si>
  <si>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</si>
  <si>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</si>
  <si>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</si>
  <si>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</si>
  <si>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</si>
  <si>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</si>
  <si>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</si>
  <si>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</si>
  <si>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</si>
  <si>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</si>
  <si>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</si>
  <si>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</si>
  <si>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</si>
  <si>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</si>
  <si>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</si>
  <si>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</si>
  <si>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</si>
  <si>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</si>
  <si>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</si>
  <si>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</si>
  <si>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</si>
  <si>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</si>
  <si>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</si>
  <si>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</si>
  <si>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</si>
  <si>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</si>
  <si>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</si>
  <si>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</si>
  <si>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</si>
  <si>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</si>
  <si>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</si>
  <si>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</si>
  <si>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</si>
  <si>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</si>
  <si>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</si>
  <si>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</si>
  <si>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</si>
  <si>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</si>
  <si>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</si>
  <si>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</si>
  <si>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</si>
  <si>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</si>
  <si>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</si>
  <si>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</si>
  <si>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</si>
  <si>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</si>
  <si>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</si>
  <si>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</si>
  <si>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</si>
  <si>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</si>
  <si>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</si>
  <si>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</si>
  <si>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</si>
  <si>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</si>
  <si>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</si>
  <si>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</si>
  <si>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</si>
  <si>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</si>
  <si>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</si>
  <si>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</si>
  <si>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</si>
  <si>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</si>
  <si>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</si>
  <si>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</si>
  <si>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</si>
  <si>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</si>
  <si>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</si>
  <si>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</si>
  <si>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</si>
  <si>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</si>
  <si>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</si>
  <si>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</si>
  <si>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</si>
  <si>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</si>
  <si>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</si>
  <si>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</si>
  <si>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</si>
  <si>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</si>
  <si>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</si>
  <si>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</si>
  <si>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</si>
  <si>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</si>
  <si>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</si>
  <si>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</si>
  <si>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</si>
  <si>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</si>
  <si>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</si>
  <si>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</si>
  <si>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</si>
  <si>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</si>
  <si>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</si>
  <si>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</si>
  <si>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</si>
  <si>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</si>
  <si>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</si>
  <si>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</si>
  <si>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</si>
  <si>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</si>
  <si>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</si>
  <si>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</si>
  <si>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</si>
  <si>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</si>
  <si>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</si>
  <si>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</si>
  <si>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</si>
  <si>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</si>
  <si>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</si>
  <si>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</si>
  <si>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</si>
  <si>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</si>
  <si>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</si>
  <si>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</si>
  <si>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</si>
  <si>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</si>
  <si>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</si>
  <si>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</si>
  <si>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</si>
  <si>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</si>
  <si>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</si>
  <si>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</si>
  <si>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</si>
  <si>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</si>
  <si>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</si>
  <si>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</si>
  <si>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</si>
  <si>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</si>
  <si>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</si>
  <si>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</si>
  <si>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</si>
  <si>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</si>
  <si>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</si>
  <si>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</si>
  <si>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</si>
  <si>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</si>
  <si>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</si>
  <si>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</si>
  <si>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</si>
  <si>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</si>
  <si>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</si>
  <si>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</si>
  <si>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</si>
  <si>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</si>
  <si>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</si>
  <si>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</si>
  <si>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</si>
  <si>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</si>
  <si>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</si>
  <si>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</si>
  <si>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</si>
  <si>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</si>
  <si>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</si>
  <si>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</si>
  <si>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</si>
  <si>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</si>
  <si>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</si>
  <si>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</si>
  <si>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</si>
  <si>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</si>
  <si>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</si>
  <si>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</si>
  <si>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</si>
  <si>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</si>
  <si>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</si>
  <si>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</si>
  <si>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</si>
  <si>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</si>
  <si>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</si>
  <si>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</si>
  <si>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</si>
  <si>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</si>
  <si>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</si>
  <si>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</si>
  <si>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</si>
  <si>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</si>
  <si>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</si>
  <si>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</si>
  <si>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</si>
  <si>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</si>
  <si>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</si>
  <si>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</si>
  <si>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</si>
  <si>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</si>
  <si>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</si>
  <si>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</si>
  <si>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</si>
  <si>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</si>
  <si>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</si>
  <si>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</si>
  <si>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</si>
  <si>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</si>
  <si>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</si>
  <si>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</si>
  <si>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</si>
  <si>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</si>
  <si>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</si>
  <si>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</si>
  <si>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</si>
  <si>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</si>
  <si>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</si>
  <si>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</si>
  <si>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</si>
  <si>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</si>
  <si>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</si>
  <si>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</si>
  <si>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</si>
  <si>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</si>
  <si>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</si>
  <si>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</si>
  <si>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</si>
  <si>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</si>
  <si>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</si>
  <si>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</si>
  <si>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</si>
  <si>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</si>
  <si>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</si>
  <si>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</si>
  <si>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</si>
  <si>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</si>
  <si>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</si>
  <si>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</si>
  <si>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</si>
  <si>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</si>
  <si>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</si>
  <si>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</si>
  <si>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</si>
  <si>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</si>
  <si>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</si>
  <si>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</si>
  <si>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</si>
  <si>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</si>
  <si>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</si>
  <si>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</si>
  <si>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</si>
  <si>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</si>
  <si>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</si>
  <si>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</si>
  <si>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</si>
  <si>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</si>
  <si>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</si>
  <si>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</si>
  <si>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</si>
  <si>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</si>
  <si>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</si>
  <si>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</si>
  <si>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</si>
  <si>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</si>
  <si>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</si>
  <si>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</si>
  <si>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</si>
  <si>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</si>
  <si>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</si>
  <si>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</si>
  <si>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</si>
  <si>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</si>
  <si>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</si>
  <si>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</si>
  <si>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</si>
  <si>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</si>
  <si>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</si>
  <si>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</si>
  <si>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</si>
  <si>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</si>
  <si>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</si>
  <si>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</si>
  <si>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</si>
  <si>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</si>
  <si>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</si>
  <si>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</si>
  <si>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</si>
  <si>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</si>
  <si>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</si>
  <si>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</si>
  <si>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</si>
  <si>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</si>
  <si>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</si>
  <si>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</si>
  <si>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</si>
  <si>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</si>
  <si>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</si>
  <si>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</si>
  <si>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</si>
  <si>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</si>
  <si>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</si>
  <si>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</si>
  <si>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</si>
  <si>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</si>
  <si>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</si>
  <si>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</si>
  <si>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</si>
  <si>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</si>
  <si>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</si>
  <si>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</si>
  <si>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</si>
  <si>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</si>
  <si>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</si>
  <si>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</si>
  <si>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</si>
  <si>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</si>
  <si>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</si>
  <si>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</si>
  <si>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</si>
  <si>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</si>
  <si>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</si>
  <si>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</si>
  <si>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</si>
  <si>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</si>
  <si>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</si>
  <si>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</si>
  <si>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</si>
  <si>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</si>
  <si>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</si>
  <si>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</si>
  <si>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</si>
  <si>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</si>
  <si>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</si>
  <si>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</si>
  <si>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</si>
  <si>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</si>
  <si>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</si>
  <si>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</si>
  <si>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</si>
  <si>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</si>
  <si>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</si>
  <si>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</si>
  <si>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</si>
  <si>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</si>
  <si>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</si>
  <si>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</si>
  <si>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</si>
  <si>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</si>
  <si>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</si>
  <si>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</si>
  <si>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</si>
  <si>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</si>
  <si>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</si>
  <si>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</si>
  <si>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</si>
  <si>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</si>
  <si>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</si>
  <si>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</si>
  <si>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</si>
  <si>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</si>
  <si>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</si>
  <si>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</si>
  <si>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</si>
  <si>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</si>
  <si>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</si>
  <si>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</si>
  <si>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</si>
  <si>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</si>
  <si>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</si>
  <si>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</si>
  <si>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</si>
  <si>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</si>
  <si>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</si>
  <si>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</si>
  <si>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</si>
  <si>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</si>
  <si>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</si>
  <si>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</si>
  <si>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</si>
  <si>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</si>
  <si>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</si>
  <si>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</si>
  <si>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</si>
  <si>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</si>
  <si>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</si>
  <si>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</si>
  <si>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</si>
  <si>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</si>
  <si>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</si>
  <si>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</si>
  <si>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</si>
  <si>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</si>
  <si>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</si>
  <si>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</si>
  <si>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</si>
  <si>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</si>
  <si>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</si>
  <si>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</si>
  <si>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</si>
  <si>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</si>
  <si>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</si>
  <si>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</si>
  <si>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</si>
  <si>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</si>
  <si>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</si>
  <si>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</si>
  <si>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</si>
  <si>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</si>
  <si>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</si>
  <si>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</si>
  <si>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</si>
  <si>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</si>
  <si>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</si>
  <si>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</si>
  <si>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</si>
  <si>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</si>
  <si>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</si>
  <si>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</si>
  <si>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</si>
  <si>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</si>
  <si>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</si>
  <si>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</si>
  <si>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</si>
  <si>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</si>
  <si>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</si>
  <si>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</si>
  <si>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</si>
  <si>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</si>
  <si>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</si>
  <si>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</si>
  <si>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</si>
  <si>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</si>
  <si>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</si>
  <si>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</si>
  <si>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</si>
  <si>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</si>
  <si>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</si>
  <si>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</si>
  <si>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</si>
  <si>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</si>
  <si>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</si>
  <si>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</si>
  <si>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</si>
  <si>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</si>
  <si>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</si>
  <si>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</si>
  <si>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</si>
  <si>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</si>
  <si>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</si>
  <si>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</si>
  <si>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</si>
  <si>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</si>
  <si>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</si>
  <si>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</si>
  <si>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</si>
  <si>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</si>
  <si>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</si>
  <si>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</si>
  <si>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</si>
  <si>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</si>
  <si>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</si>
  <si>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</si>
  <si>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</si>
  <si>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</si>
  <si>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</si>
  <si>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</si>
  <si>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</si>
  <si>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</si>
  <si>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</si>
  <si>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</si>
  <si>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</si>
  <si>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</si>
  <si>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</si>
  <si>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</si>
  <si>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</si>
  <si>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</si>
  <si>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</si>
  <si>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</si>
  <si>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</si>
  <si>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</si>
  <si>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</si>
  <si>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</si>
  <si>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</si>
  <si>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</si>
  <si>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</si>
  <si>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</si>
  <si>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</si>
  <si>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</si>
  <si>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</si>
  <si>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</si>
  <si>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</si>
  <si>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</si>
  <si>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</si>
  <si>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</si>
  <si>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</si>
  <si>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</si>
  <si>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</si>
  <si>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</si>
  <si>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</si>
  <si>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</si>
  <si>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</si>
  <si>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</si>
  <si>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</si>
  <si>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</si>
  <si>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</si>
  <si>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</si>
  <si>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</si>
  <si>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</si>
  <si>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</si>
  <si>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</si>
  <si>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</si>
  <si>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</si>
  <si>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</si>
  <si>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</si>
  <si>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</si>
  <si>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</si>
  <si>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</si>
  <si>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</si>
  <si>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</si>
  <si>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</si>
  <si>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</si>
  <si>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</si>
  <si>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</si>
  <si>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</si>
  <si>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</si>
  <si>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</si>
  <si>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</si>
  <si>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</si>
  <si>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</si>
  <si>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</si>
  <si>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</si>
  <si>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</si>
  <si>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</si>
  <si>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</si>
  <si>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</si>
  <si>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</si>
  <si>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</si>
  <si>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</si>
  <si>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</si>
  <si>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</si>
  <si>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</si>
  <si>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</si>
  <si>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</si>
  <si>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</si>
  <si>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</si>
  <si>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</si>
  <si>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</si>
  <si>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</si>
  <si>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</si>
  <si>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</si>
  <si>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</si>
  <si>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</si>
  <si>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</si>
  <si>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</si>
  <si>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</si>
  <si>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</si>
  <si>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</si>
  <si>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</si>
  <si>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</si>
  <si>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</si>
  <si>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</si>
  <si>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</si>
  <si>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</si>
  <si>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</si>
  <si>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</si>
  <si>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</si>
  <si>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</si>
  <si>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</si>
  <si>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</si>
  <si>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</si>
  <si>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</si>
  <si>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</si>
  <si>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</si>
  <si>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</si>
  <si>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</si>
  <si>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</si>
  <si>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</si>
  <si>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</si>
  <si>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</si>
  <si>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</si>
  <si>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</si>
  <si>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</si>
  <si>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</si>
  <si>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</si>
  <si>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</si>
  <si>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</si>
  <si>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</si>
  <si>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</si>
  <si>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</si>
  <si>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</si>
  <si>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</si>
  <si>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</si>
  <si>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</si>
  <si>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</si>
  <si>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</si>
  <si>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</si>
  <si>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</si>
  <si>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</si>
  <si>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</si>
  <si>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</si>
  <si>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</si>
  <si>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</si>
  <si>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</si>
  <si>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</si>
  <si>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</si>
  <si>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</si>
  <si>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</si>
  <si>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</si>
  <si>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</si>
  <si>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</si>
  <si>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</si>
  <si>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</si>
  <si>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</si>
  <si>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</si>
  <si>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</si>
  <si>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</si>
  <si>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</si>
  <si>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</si>
  <si>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</si>
  <si>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</si>
  <si>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</si>
  <si>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</si>
  <si>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</si>
  <si>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</si>
  <si>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</si>
  <si>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</si>
  <si>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</si>
  <si>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</si>
  <si>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</si>
  <si>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</si>
  <si>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</si>
  <si>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</si>
  <si>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</si>
  <si>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</si>
  <si>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</si>
  <si>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</si>
  <si>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</si>
  <si>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</si>
  <si>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</si>
  <si>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</si>
  <si>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</si>
  <si>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</si>
  <si>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</si>
  <si>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</si>
  <si>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</si>
  <si>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</si>
  <si>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</si>
  <si>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</si>
  <si>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</si>
  <si>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</si>
  <si>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</si>
  <si>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</si>
  <si>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</si>
  <si>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</si>
  <si>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</si>
  <si>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</si>
  <si>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</si>
  <si>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</si>
  <si>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</si>
  <si>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</si>
  <si>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</si>
  <si>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</si>
  <si>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</si>
  <si>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</si>
  <si>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</si>
  <si>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</si>
  <si>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</si>
  <si>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</si>
  <si>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</si>
  <si>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</si>
  <si>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</si>
  <si>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</si>
  <si>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</si>
  <si>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</si>
  <si>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</si>
  <si>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</si>
  <si>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</si>
  <si>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</si>
  <si>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</si>
  <si>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</si>
  <si>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</si>
  <si>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</si>
  <si>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</si>
  <si>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</si>
  <si>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</si>
  <si>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</si>
  <si>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</si>
  <si>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</si>
  <si>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</si>
  <si>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</si>
  <si>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</si>
  <si>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</si>
  <si>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</si>
  <si>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</si>
  <si>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</si>
  <si>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</si>
  <si>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</si>
  <si>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</si>
  <si>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</si>
  <si>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</si>
  <si>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</si>
  <si>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</si>
  <si>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</si>
  <si>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</si>
  <si>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</si>
  <si>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</si>
  <si>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</si>
  <si>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</si>
  <si>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</si>
  <si>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</si>
  <si>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</si>
  <si>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</si>
  <si>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</si>
  <si>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</si>
  <si>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</si>
  <si>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</si>
  <si>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</si>
  <si>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</si>
  <si>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</si>
  <si>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</si>
  <si>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</si>
  <si>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</si>
  <si>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</si>
  <si>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</si>
  <si>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</si>
  <si>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</si>
  <si>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</si>
  <si>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</si>
  <si>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</si>
  <si>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</si>
  <si>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</si>
  <si>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</si>
  <si>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</si>
  <si>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</si>
  <si>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</si>
  <si>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</si>
  <si>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</si>
  <si>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</si>
  <si>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</si>
  <si>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</si>
  <si>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</si>
  <si>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</si>
  <si>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</si>
  <si>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</si>
  <si>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</si>
  <si>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</si>
  <si>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</si>
  <si>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</si>
  <si>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</si>
  <si>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</si>
  <si>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</si>
  <si>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</si>
  <si>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</si>
  <si>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</si>
  <si>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</si>
  <si>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</si>
  <si>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</si>
  <si>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</si>
  <si>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</si>
  <si>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</si>
  <si>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</si>
  <si>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</si>
  <si>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</si>
  <si>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</si>
  <si>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</si>
  <si>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</si>
  <si>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</si>
  <si>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</si>
  <si>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</si>
  <si>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</si>
  <si>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</si>
  <si>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</si>
  <si>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</si>
  <si>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</si>
  <si>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</si>
  <si>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</si>
  <si>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</si>
  <si>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</si>
  <si>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</si>
  <si>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</si>
  <si>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</si>
  <si>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</si>
  <si>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</si>
  <si>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</si>
  <si>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</si>
  <si>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</si>
  <si>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</si>
  <si>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</si>
  <si>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</si>
  <si>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</si>
  <si>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</si>
  <si>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</si>
  <si>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</si>
  <si>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</si>
  <si>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</si>
  <si>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</si>
  <si>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</si>
  <si>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</si>
  <si>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</si>
  <si>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</si>
  <si>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</si>
  <si>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</si>
  <si>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</si>
  <si>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</si>
  <si>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</si>
  <si>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</si>
  <si>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</si>
  <si>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</si>
  <si>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</si>
  <si>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</si>
  <si>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</si>
  <si>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</si>
  <si>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</si>
  <si>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</si>
  <si>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</si>
  <si>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</si>
  <si>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</si>
  <si>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</si>
  <si>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</si>
  <si>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</si>
  <si>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</si>
  <si>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</si>
  <si>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</si>
  <si>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</si>
  <si>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</si>
  <si>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</si>
  <si>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</si>
  <si>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</si>
  <si>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</si>
  <si>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</si>
  <si>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</si>
  <si>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</si>
  <si>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</si>
  <si>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</si>
  <si>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</si>
  <si>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</si>
  <si>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</si>
  <si>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</si>
  <si>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</si>
  <si>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</si>
  <si>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</si>
  <si>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</si>
  <si>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</si>
  <si>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</si>
  <si>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</si>
  <si>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</si>
  <si>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</si>
  <si>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</si>
  <si>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</si>
  <si>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</si>
  <si>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</si>
  <si>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</si>
  <si>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</si>
  <si>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</si>
  <si>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</si>
  <si>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</si>
  <si>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</si>
  <si>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</si>
  <si>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</si>
  <si>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</si>
  <si>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</si>
  <si>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</si>
  <si>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</si>
  <si>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</si>
  <si>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</si>
  <si>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</si>
  <si>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</si>
  <si>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</si>
  <si>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</si>
  <si>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</si>
  <si>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</si>
  <si>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</si>
  <si>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</si>
  <si>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</si>
  <si>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</si>
  <si>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</si>
  <si>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</si>
  <si>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</si>
  <si>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</si>
  <si>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</si>
  <si>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</si>
  <si>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</si>
  <si>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</si>
  <si>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</si>
  <si>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</si>
  <si>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</si>
  <si>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</si>
  <si>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</si>
  <si>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</si>
  <si>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</si>
  <si>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</si>
  <si>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</si>
  <si>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</si>
  <si>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</si>
  <si>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</si>
  <si>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</si>
  <si>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</si>
  <si>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</si>
  <si>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</si>
  <si>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</si>
  <si>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</si>
  <si>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</si>
  <si>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</si>
  <si>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</si>
  <si>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</si>
  <si>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</si>
  <si>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</si>
  <si>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</si>
  <si>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</si>
  <si>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</si>
  <si>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</si>
  <si>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</si>
  <si>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</si>
  <si>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</si>
  <si>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</si>
  <si>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</si>
  <si>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</si>
  <si>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</si>
  <si>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</si>
  <si>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</si>
  <si>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</si>
  <si>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</si>
  <si>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</si>
  <si>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</si>
  <si>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</si>
  <si>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</si>
  <si>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</si>
  <si>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</si>
  <si>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</si>
  <si>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</si>
  <si>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</si>
  <si>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</si>
  <si>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</si>
  <si>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</si>
  <si>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</si>
  <si>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</si>
  <si>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</si>
  <si>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</si>
  <si>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</si>
  <si>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</si>
  <si>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</si>
  <si>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</si>
  <si>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</si>
  <si>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</si>
  <si>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</si>
  <si>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</si>
  <si>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</si>
  <si>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</si>
  <si>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</si>
  <si>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</si>
  <si>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</si>
  <si>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</si>
  <si>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</si>
  <si>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</si>
  <si>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</si>
  <si>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</si>
  <si>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</si>
  <si>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</si>
  <si>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</si>
  <si>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</si>
  <si>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</si>
  <si>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</si>
  <si>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</si>
  <si>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</si>
  <si>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</si>
  <si>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</si>
  <si>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</si>
  <si>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</si>
  <si>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</si>
  <si>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</si>
  <si>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</si>
  <si>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</si>
  <si>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</si>
  <si>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</si>
  <si>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</si>
  <si>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</si>
  <si>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</si>
  <si>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</si>
  <si>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</si>
  <si>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</si>
  <si>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</si>
  <si>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</si>
  <si>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</si>
  <si>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</si>
  <si>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</si>
  <si>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</si>
  <si>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</si>
  <si>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</si>
  <si>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</si>
  <si>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</si>
  <si>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</si>
  <si>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</si>
  <si>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</si>
  <si>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</si>
  <si>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</si>
  <si>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</si>
  <si>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</si>
  <si>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</si>
  <si>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</si>
  <si>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</si>
  <si>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</si>
  <si>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</si>
  <si>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</si>
  <si>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</si>
  <si>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</si>
  <si>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</si>
  <si>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</si>
  <si>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</si>
  <si>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</si>
  <si>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</si>
  <si>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</si>
  <si>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</si>
  <si>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</si>
  <si>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</si>
  <si>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</si>
  <si>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</si>
  <si>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</si>
  <si>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</si>
  <si>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</si>
  <si>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</si>
  <si>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</si>
  <si>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</si>
  <si>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</si>
  <si>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</si>
  <si>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</si>
  <si>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</si>
  <si>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</si>
  <si>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</si>
  <si>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</si>
  <si>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</si>
  <si>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</si>
  <si>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</si>
  <si>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</si>
  <si>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</si>
  <si>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</si>
  <si>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</si>
  <si>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</si>
  <si>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</si>
  <si>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</si>
  <si>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</si>
  <si>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</si>
  <si>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</si>
  <si>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</si>
  <si>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</si>
  <si>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</si>
  <si>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</si>
  <si>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</si>
  <si>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</si>
  <si>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</si>
  <si>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</si>
  <si>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</si>
  <si>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</si>
  <si>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</si>
  <si>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</si>
  <si>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</si>
  <si>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</si>
  <si>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</si>
  <si>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</si>
  <si>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</si>
  <si>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</si>
  <si>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</si>
  <si>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</si>
  <si>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</si>
  <si>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</si>
  <si>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</si>
  <si>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</si>
  <si>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</si>
  <si>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</si>
  <si>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</si>
  <si>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</si>
  <si>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</si>
  <si>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</si>
  <si>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</si>
  <si>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</si>
  <si>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</si>
  <si>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</si>
  <si>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</si>
  <si>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</si>
  <si>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</si>
  <si>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</si>
  <si>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</si>
  <si>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</si>
  <si>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</si>
  <si>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</si>
  <si>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</si>
  <si>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</si>
  <si>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</si>
  <si>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</si>
  <si>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</si>
  <si>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</si>
  <si>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</si>
  <si>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</si>
  <si>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</si>
  <si>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</si>
  <si>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</si>
  <si>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</si>
  <si>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</si>
  <si>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</si>
  <si>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</si>
  <si>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</si>
  <si>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</si>
  <si>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</si>
  <si>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</si>
  <si>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</si>
  <si>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</si>
  <si>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</si>
  <si>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</si>
  <si>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</si>
  <si>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</si>
  <si>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</si>
  <si>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</si>
  <si>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</si>
  <si>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</si>
  <si>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</si>
  <si>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</si>
  <si>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</si>
  <si>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</si>
  <si>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</si>
  <si>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</si>
  <si>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</si>
  <si>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</si>
  <si>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</si>
  <si>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</si>
  <si>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</si>
  <si>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</si>
  <si>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</si>
  <si>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</si>
  <si>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</si>
  <si>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</si>
  <si>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</si>
  <si>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</si>
  <si>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</si>
  <si>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</si>
  <si>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</si>
  <si>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</si>
  <si>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</si>
  <si>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</si>
  <si>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</si>
  <si>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</si>
  <si>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</si>
  <si>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</si>
  <si>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</si>
  <si>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</si>
  <si>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</si>
  <si>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</si>
  <si>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</si>
  <si>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</si>
  <si>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</si>
  <si>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</si>
  <si>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</si>
  <si>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</si>
  <si>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</si>
  <si>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</si>
  <si>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</si>
  <si>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</si>
  <si>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</si>
  <si>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</si>
  <si>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</si>
  <si>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</si>
  <si>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</si>
  <si>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</si>
  <si>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</si>
  <si>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</si>
  <si>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</si>
  <si>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</si>
  <si>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</si>
  <si>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</si>
  <si>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</si>
  <si>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</si>
  <si>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</si>
  <si>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</si>
  <si>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</si>
  <si>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</si>
  <si>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</si>
  <si>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</si>
  <si>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</si>
  <si>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</si>
  <si>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</si>
  <si>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</si>
  <si>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</si>
  <si>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</si>
  <si>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</si>
  <si>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</si>
  <si>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</si>
  <si>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</si>
  <si>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</si>
  <si>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</si>
  <si>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</si>
  <si>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</si>
  <si>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</si>
  <si>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</si>
  <si>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</si>
  <si>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</si>
  <si>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</si>
  <si>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</si>
  <si>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</si>
  <si>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</si>
  <si>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</si>
  <si>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</si>
  <si>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</si>
  <si>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</si>
  <si>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</si>
  <si>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</si>
  <si>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</si>
  <si>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</si>
  <si>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</si>
  <si>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</si>
  <si>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</si>
  <si>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</si>
  <si>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</si>
  <si>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</si>
  <si>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</si>
  <si>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</si>
  <si>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</si>
  <si>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</si>
  <si>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</si>
  <si>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</si>
  <si>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</si>
  <si>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</si>
  <si>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</si>
  <si>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</si>
  <si>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</si>
  <si>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</si>
  <si>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</si>
  <si>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</si>
  <si>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</si>
  <si>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</si>
  <si>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</si>
  <si>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</si>
  <si>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</si>
  <si>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</si>
  <si>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</si>
  <si>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</si>
  <si>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</si>
  <si>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</si>
  <si>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</si>
  <si>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</si>
  <si>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</si>
  <si>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</si>
  <si>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</si>
  <si>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</si>
  <si>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</si>
  <si>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</si>
  <si>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</si>
  <si>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</si>
  <si>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</si>
  <si>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</si>
  <si>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</si>
  <si>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</si>
  <si>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</si>
  <si>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</si>
  <si>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</si>
  <si>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</si>
  <si>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</si>
  <si>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</si>
  <si>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</si>
  <si>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</si>
  <si>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</si>
  <si>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</si>
  <si>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</si>
  <si>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</si>
  <si>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</si>
  <si>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</si>
  <si>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</si>
  <si>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</si>
  <si>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</si>
  <si>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</si>
  <si>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</si>
  <si>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</si>
  <si>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</si>
  <si>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</si>
  <si>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</si>
  <si>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</si>
  <si>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</si>
  <si>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</si>
  <si>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</si>
  <si>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</si>
  <si>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</si>
  <si>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</si>
  <si>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</si>
  <si>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</si>
  <si>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</si>
  <si>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</si>
  <si>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</si>
  <si>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</si>
  <si>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</si>
  <si>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</si>
  <si>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</si>
  <si>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</si>
  <si>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</si>
  <si>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</si>
  <si>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</si>
  <si>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</si>
  <si>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</si>
  <si>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</si>
  <si>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</si>
  <si>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</si>
  <si>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</si>
  <si>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</si>
  <si>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</si>
  <si>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</si>
  <si>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</si>
  <si>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</si>
  <si>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</si>
  <si>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</si>
  <si>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</si>
  <si>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</si>
  <si>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</si>
  <si>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</si>
  <si>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</si>
  <si>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</si>
  <si>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</si>
  <si>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</si>
  <si>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</si>
  <si>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</si>
  <si>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</si>
  <si>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</si>
  <si>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</si>
  <si>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</si>
  <si>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</si>
  <si>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</si>
  <si>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</si>
  <si>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</si>
  <si>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</si>
  <si>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</si>
  <si>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</si>
  <si>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</si>
  <si>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</si>
  <si>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</si>
  <si>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</si>
  <si>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</si>
  <si>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</si>
  <si>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</si>
  <si>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</si>
  <si>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</si>
  <si>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</si>
  <si>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</si>
  <si>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</si>
  <si>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</si>
  <si>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</si>
  <si>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</si>
  <si>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</si>
  <si>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</si>
  <si>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</si>
  <si>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</si>
  <si>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</si>
  <si>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</si>
  <si>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</si>
  <si>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</si>
  <si>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</si>
  <si>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</si>
  <si>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</si>
  <si>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</si>
  <si>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</si>
  <si>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</si>
  <si>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</si>
  <si>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</si>
  <si>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</si>
  <si>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</si>
  <si>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</si>
  <si>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</si>
  <si>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</si>
  <si>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</si>
  <si>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</si>
  <si>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</si>
  <si>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</si>
  <si>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</si>
  <si>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</si>
  <si>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</si>
  <si>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</si>
  <si>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</si>
  <si>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</si>
  <si>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</si>
  <si>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</si>
  <si>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</si>
  <si>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</si>
  <si>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</si>
  <si>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</si>
  <si>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</si>
  <si>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</si>
  <si>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</si>
  <si>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</si>
  <si>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</si>
  <si>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</si>
  <si>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</si>
  <si>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</si>
  <si>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</si>
  <si>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</si>
  <si>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</si>
  <si>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</si>
  <si>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</si>
  <si>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</si>
  <si>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</si>
  <si>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</si>
  <si>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</si>
  <si>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</si>
  <si>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</si>
  <si>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</si>
  <si>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</si>
  <si>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</si>
  <si>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</si>
  <si>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</si>
  <si>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</si>
  <si>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</si>
  <si>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</si>
  <si>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</si>
  <si>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</si>
  <si>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</si>
  <si>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</si>
  <si>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</si>
  <si>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</si>
  <si>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</si>
  <si>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</si>
  <si>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</si>
  <si>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</si>
  <si>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</si>
  <si>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</si>
  <si>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</si>
  <si>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</si>
  <si>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</si>
  <si>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</si>
  <si>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</si>
  <si>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</si>
  <si>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</si>
  <si>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</si>
  <si>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</si>
  <si>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</si>
  <si>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</si>
  <si>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</si>
  <si>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</si>
  <si>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</si>
  <si>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</si>
  <si>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</si>
  <si>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</si>
  <si>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</si>
  <si>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</si>
  <si>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</si>
  <si>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</si>
  <si>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</si>
  <si>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</si>
  <si>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</si>
  <si>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</si>
  <si>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</si>
  <si>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</si>
  <si>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</si>
  <si>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</si>
  <si>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</si>
  <si>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</si>
  <si>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</si>
  <si>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</si>
  <si>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</si>
  <si>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</si>
  <si>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</si>
  <si>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</si>
  <si>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</si>
  <si>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</si>
  <si>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</si>
  <si>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</si>
  <si>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</si>
  <si>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</si>
  <si>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</si>
  <si>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</si>
  <si>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</si>
  <si>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</si>
  <si>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</si>
  <si>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</si>
  <si>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</si>
  <si>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</si>
  <si>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</si>
  <si>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</si>
  <si>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</si>
  <si>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</si>
  <si>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</si>
  <si>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</si>
  <si>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</si>
  <si>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</si>
  <si>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</si>
  <si>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</si>
  <si>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</si>
  <si>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</si>
  <si>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</si>
  <si>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</si>
  <si>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</si>
  <si>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</si>
  <si>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</si>
  <si>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</si>
  <si>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</si>
  <si>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</si>
  <si>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</si>
  <si>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</si>
  <si>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</si>
  <si>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</si>
  <si>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</si>
  <si>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</si>
  <si>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</si>
  <si>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</si>
  <si>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</si>
  <si>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</si>
  <si>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</si>
  <si>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</si>
  <si>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</si>
  <si>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</si>
  <si>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</si>
  <si>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</si>
  <si>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</si>
  <si>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</si>
  <si>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</si>
  <si>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</si>
  <si>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</si>
  <si>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</si>
  <si>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</si>
  <si>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</si>
  <si>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</si>
  <si>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</si>
  <si>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</si>
  <si>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</si>
  <si>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</si>
  <si>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</si>
  <si>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</si>
  <si>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</si>
  <si>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</si>
  <si>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</si>
  <si>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</si>
  <si>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</si>
  <si>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</si>
  <si>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</si>
  <si>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</si>
  <si>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</si>
  <si>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</si>
  <si>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</si>
  <si>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</si>
  <si>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</si>
  <si>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</si>
  <si>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</si>
  <si>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</si>
  <si>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</si>
  <si>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</si>
  <si>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</si>
  <si>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</si>
  <si>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</si>
  <si>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</si>
  <si>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</si>
  <si>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</si>
  <si>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</si>
  <si>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</si>
  <si>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</si>
  <si>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</si>
  <si>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</si>
  <si>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</si>
  <si>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</si>
  <si>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</si>
  <si>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</si>
  <si>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</si>
  <si>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</si>
  <si>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</si>
  <si>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</si>
  <si>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</si>
  <si>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</si>
  <si>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</si>
  <si>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</si>
  <si>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</si>
  <si>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</si>
  <si>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</si>
  <si>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</si>
  <si>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</si>
  <si>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</si>
  <si>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</si>
  <si>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</si>
  <si>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</si>
  <si>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</si>
  <si>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</si>
  <si>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</si>
  <si>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</si>
  <si>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</si>
  <si>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</si>
  <si>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</si>
  <si>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</si>
  <si>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</si>
  <si>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</si>
  <si>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</si>
  <si>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</si>
  <si>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</si>
  <si>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</si>
  <si>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</si>
  <si>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</si>
  <si>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</si>
  <si>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</si>
  <si>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</si>
  <si>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</si>
  <si>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</si>
  <si>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</si>
  <si>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</si>
  <si>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</si>
  <si>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</si>
  <si>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</si>
  <si>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</si>
  <si>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</si>
  <si>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</si>
  <si>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</si>
  <si>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</si>
  <si>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</si>
  <si>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</si>
  <si>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</si>
  <si>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</si>
  <si>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</si>
  <si>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</si>
  <si>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</si>
  <si>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</si>
  <si>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</si>
  <si>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</si>
  <si>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</si>
  <si>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</si>
  <si>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</si>
  <si>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</si>
  <si>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</si>
  <si>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</si>
  <si>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</si>
  <si>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</si>
  <si>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</si>
  <si>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</si>
  <si>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</si>
  <si>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</si>
  <si>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</si>
  <si>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</si>
  <si>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</si>
  <si>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</si>
  <si>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</si>
  <si>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</si>
  <si>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</si>
  <si>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</si>
  <si>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</si>
  <si>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</si>
  <si>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</si>
  <si>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</si>
  <si>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</si>
  <si>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</si>
  <si>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</si>
  <si>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</si>
  <si>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</si>
  <si>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</si>
  <si>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</si>
  <si>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</si>
  <si>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</si>
  <si>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</si>
  <si>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</si>
  <si>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</si>
  <si>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</si>
  <si>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</si>
  <si>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</si>
  <si>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</si>
  <si>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</si>
  <si>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</si>
  <si>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</si>
  <si>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</si>
  <si>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</si>
  <si>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</si>
  <si>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</si>
  <si>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</si>
  <si>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</si>
  <si>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</si>
  <si>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</si>
  <si>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</si>
  <si>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</si>
  <si>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</si>
  <si>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</si>
  <si>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</si>
  <si>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</si>
  <si>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</si>
  <si>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</si>
  <si>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</si>
  <si>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</si>
  <si>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</si>
  <si>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</si>
  <si>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</si>
  <si>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</si>
  <si>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</si>
  <si>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</si>
  <si>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</si>
  <si>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</si>
  <si>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</si>
  <si>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</si>
  <si>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</si>
  <si>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</si>
  <si>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</si>
  <si>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</si>
  <si>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</si>
  <si>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</si>
  <si>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</si>
  <si>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</si>
  <si>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</si>
  <si>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</si>
  <si>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</si>
  <si>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</si>
  <si>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</si>
  <si>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</si>
  <si>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</si>
  <si>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</si>
  <si>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</si>
  <si>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</si>
  <si>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</si>
  <si>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</si>
  <si>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</si>
  <si>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</si>
  <si>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</si>
  <si>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</si>
  <si>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</si>
  <si>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</si>
  <si>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</si>
  <si>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</si>
  <si>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</si>
  <si>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</si>
  <si>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</si>
  <si>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</si>
  <si>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</si>
  <si>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</si>
  <si>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</si>
  <si>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</si>
  <si>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</si>
  <si>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</si>
  <si>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</si>
  <si>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</si>
  <si>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</si>
  <si>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</si>
  <si>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</si>
  <si>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</si>
  <si>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</si>
  <si>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</si>
  <si>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</si>
  <si>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</si>
  <si>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</si>
  <si>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</si>
  <si>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</si>
  <si>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</si>
  <si>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</si>
  <si>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</si>
  <si>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</si>
  <si>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</si>
  <si>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</si>
  <si>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</si>
  <si>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</si>
  <si>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</si>
  <si>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</si>
  <si>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</si>
  <si>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</si>
  <si>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</si>
  <si>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</si>
  <si>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</si>
  <si>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</si>
  <si>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</si>
  <si>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</si>
  <si>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</si>
  <si>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</si>
  <si>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</si>
  <si>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</si>
  <si>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</si>
  <si>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</si>
  <si>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</si>
  <si>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</si>
  <si>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</si>
  <si>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</si>
  <si>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</si>
  <si>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</si>
  <si>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</si>
  <si>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</si>
  <si>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</si>
  <si>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</si>
  <si>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</si>
  <si>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</si>
  <si>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</si>
  <si>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</si>
  <si>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</si>
  <si>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</si>
  <si>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</si>
  <si>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</si>
  <si>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</si>
  <si>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</si>
  <si>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</si>
  <si>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</si>
  <si>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</si>
  <si>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</si>
  <si>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</si>
  <si>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</si>
  <si>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</si>
  <si>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</si>
  <si>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</si>
  <si>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</si>
  <si>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</si>
  <si>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</si>
  <si>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</si>
  <si>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</si>
  <si>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</si>
  <si>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</si>
  <si>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</si>
  <si>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</si>
  <si>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</si>
  <si>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</si>
  <si>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</si>
  <si>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</si>
  <si>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</si>
  <si>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</si>
  <si>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</si>
  <si>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</si>
  <si>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</si>
  <si>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</si>
  <si>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</si>
  <si>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</si>
  <si>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</si>
  <si>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</si>
  <si>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</si>
  <si>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</si>
  <si>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</si>
  <si>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</si>
  <si>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</si>
  <si>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</si>
  <si>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</si>
  <si>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</si>
  <si>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</si>
  <si>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</si>
  <si>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</si>
  <si>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</si>
  <si>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</si>
  <si>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</si>
  <si>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</si>
  <si>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</si>
  <si>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</si>
  <si>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</si>
  <si>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</si>
  <si>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</si>
  <si>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</si>
  <si>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</si>
  <si>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</si>
  <si>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</si>
  <si>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</si>
  <si>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</si>
  <si>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</si>
  <si>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</si>
  <si>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</si>
  <si>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</si>
  <si>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</si>
  <si>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</si>
  <si>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</si>
  <si>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</si>
  <si>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</si>
  <si>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</si>
  <si>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</si>
  <si>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</si>
  <si>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</si>
  <si>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</si>
  <si>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</si>
  <si>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</si>
  <si>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</si>
  <si>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</si>
  <si>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</si>
  <si>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</si>
  <si>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</si>
  <si>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</si>
  <si>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</si>
  <si>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</si>
  <si>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</si>
  <si>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</si>
  <si>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</si>
  <si>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</si>
  <si>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</si>
  <si>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</si>
  <si>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</si>
  <si>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</si>
  <si>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</si>
  <si>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</si>
  <si>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PCM-20251020-00000232</t>
  </si>
  <si>
    <t xml:space="preserve">40 Min </t>
  </si>
  <si>
    <t xml:space="preserve"> PCM-20250215-00000830 </t>
  </si>
  <si>
    <t>LTE site still down and  site located in aramco area access issue need special permission</t>
  </si>
  <si>
    <t>PCM-20251020-00000227</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</si>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</sst>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b/>
      <sz val="12"/>
      <color rgb="FF212121"/>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7" dataDxfId="156" headerRowBorderDxfId="154" tableBorderDxfId="155" totalsRowBorderDxfId="153">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287.1980362268514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6.7027237268484896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9.0547800922649913E-2</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45950.146462152778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45950.146462152778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45950.146462152778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45950.146462152778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45950.146462152778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45950.146462152778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45950.146462152778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45950.146462152778</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45950.146462152778</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45950.146462152778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45950.146462152778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45950.146462152778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45950.146462152778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45950.146462152778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45950.146462152778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45950.146462152778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45950.146462152778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45950.146462152778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45950.146462152778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45950.146462152778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45950.146462152778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45950.146462152778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45950.146462152778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45950.146462152778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45950.146462152778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45950.146462152778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45950.146462152778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45950.146462152778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45950.146462152778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45950.146462152778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45950.146462152778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45950.146462152778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45950.146462152778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45950.146462152778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45950.146462152778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45950.146462152778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45950.146462152778</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45950.146462152778</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45950.146462152778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45950.146462152778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45950.146462152778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45950.146462152778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45950.146462152778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45950.146462152778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45950.146462152778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45950.146462152778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45950.146462152778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45950.146462152778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45950.146462152778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45950.146462152778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45950.146462152778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45950.146462152778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45950.146462152778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45950.146462152778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45950.146462152778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45950.146462152778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45950.146462152778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45950.146462152778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45950.146462152778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45950.146462152778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45950.146462152778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45950.146462152778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45950.146462152778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45950.146462152778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45950.146462152778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45950.146462152778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45950.146462152778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45950.146462152778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45950.146462152778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45950.146462152778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45950.146462152778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45950.146462152778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45950.146462152778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45950.146462152778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45950.146462152778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45950.146462152778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45950.146462152778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45950.146462152778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45950.146462152778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45950.146462152778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45950.146462152778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45950.146462152778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45950.146462152778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45950.146462152778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45950.146462152778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45950.146462152778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45950.146462152778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45950.146462152778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45950.146462152778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45950.146462152778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45950.146462152778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45950.146462152778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45950.146462152778</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45950.146462152778</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16A17DA0-8D8D-4257-85AC-7D771F81C70F}"/>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143.41937881944614</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125.14662418981607</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5.6506866898125736</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0.24528159722103737</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1</v>
      </c>
      <c r="D7" s="18" t="s">
        <v>26733</v>
      </c>
      <c r="E7" s="116" t="s">
        <v>38964</v>
      </c>
      <c r="F7" s="117">
        <v>45950.115624999999</v>
      </c>
      <c r="G7" s="118">
        <f ca="1">IFERROR(NOW()-F7,"-")</f>
        <v>3.083715277898591E-2</v>
      </c>
      <c r="H7" s="117">
        <v>45950.107291666667</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45950.146462152778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63"/>
      <c r="E9" s="116"/>
      <c r="F9" s="117"/>
      <c r="G9" s="118">
        <f ca="1">IFERROR(NOW()-F9,"-")</f>
        <v>45950.146462152778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45950.146462152778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45950.146462152778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45950.146462152778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45950.146462152778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45950.146462152778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45950.146462152778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45950.146462152778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45950.146462152778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45950.146462152778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45950.146462152778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45950.146462152778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45950.146462152778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45950.146462152778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45950.146462152778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45950.146462152778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45950.146462152778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45950.146462152778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45950.146462152778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45950.146462152778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45950.146462152778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45950.146462152778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45950.146462152778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45950.146462152778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45950.146462152778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45950.146462152778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45950.146462152778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45950.146462152778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45950.146462152778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45950.146462152778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45950.146462152778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45950.146462152778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45950.146462152778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45950.146462152778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45950.146462152778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45950.146462152778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45950.146462152778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45950.146462152778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45950.146462152778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45950.146462152778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45950.146462152778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45950.146462152778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45950.146462152778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45950.146462152778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45950.146462152778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45950.146462152778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45950.146462152778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45950.146462152778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45950.146462152778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45950.146462152778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45950.146462152778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45950.146462152778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45950.146462152778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45950.146462152778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45950.146462152778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45950.146462152778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45950.146462152778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45950.146462152778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45950.146462152778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45950.146462152778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45950.146462152778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45950.146462152778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45950.146462152778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45950.146462152778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45950.146462152778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45950.146462152778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45950.146462152778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45950.146462152778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45950.146462152778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45950.146462152778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45950.146462152778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45950.146462152778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45950.146462152778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45950.146462152778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45950.146462152778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45950.146462152778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45950.146462152778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45950.146462152778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45950.146462152778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45950.146462152778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45950.146462152778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45950.146462152778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45950.146462152778</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45950.146462152778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45950.146462152778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45950.146462152778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45950.146462152778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45950.146462152778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45950.146462152778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45950.146462152778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45950.146462152778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45950.146462152778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45950.146462152778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45950.146462152778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45950.146462152778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45950.146462152778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45950.146462152778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45950.146462152778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45950.146462152778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45950.146462152778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45950.146462152778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45950.146462152778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45950.146462152778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45950.146462152778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45950.146462152778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45950.146462152778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45950.146462152778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45950.146462152778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45950.146462152778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45950.146462152778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45950.146462152778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45950.146462152778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45950.146462152778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45950.146462152778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45950.146462152778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45950.146462152778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45950.146462152778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45950.146462152778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45950.146462152778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45950.146462152778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45950.146462152778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45950.146462152778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45950.146462152778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45950.146462152778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45950.146462152778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45950.146462152778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45950.146462152778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45950.146462152778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45950.146462152778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45950.146462152778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45950.146462152778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45950.146462152778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45950.146462152778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45950.146462152778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45950.146462152778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45950.146462152778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45950.146462152778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45950.146462152778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45950.146462152778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45950.146462152778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45950.146462152778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45950.146462152778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45950.146462152778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45950.146462152778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45950.146462152778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45950.146462152778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45950.146462152778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45950.146462152778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45950.146462152778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45950.146462152778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45950.146462152778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45950.146462152778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45950.146462152778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45950.146462152778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45950.146462152778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45950.146462152778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45950.146462152778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45950.146462152778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45950.146462152778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45950.146462152778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45950.146462152778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45950.146462152778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45950.146462152778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45950.146462152778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45950.146462152778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45950.146462152778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45950.146462152778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45950.146462152778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45950.146462152778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45950.146462152778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45950.146462152778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45950.146462152778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45950.146462152778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45950.146462152778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45950.146462152778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45950.146462152778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45950.146462152778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45950.146462152778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45950.146462152778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45950.146462152778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45950.146462152778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45950.146462152778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45950.146462152778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45950.146462152778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45950.146462152778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45950.146462152778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45950.146462152778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45950.146462152778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45950.146462152778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45950.146462152778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45950.146462152778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45950.146462152778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45950.146462152778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45950.146462152778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45950.146462152778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45950.146462152778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45950.146462152778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45950.146462152778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45950.146462152778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45950.146462152778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45950.146462152778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45950.146462152778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45950.146462152778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45950.146462152778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45950.146462152778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45950.146462152778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45950.146462152778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45950.146462152778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45950.146462152778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45950.146462152778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45950.146462152778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45950.146462152778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45950.146462152778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45950.146462152778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45950.146462152778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45950.146462152778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45950.146462152778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45950.146462152778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45950.146462152778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45950.146462152778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45950.146462152778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45950.146462152778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45950.146462152778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45950.146462152778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45950.146462152778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45950.146462152778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45950.146462152778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45950.146462152778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45950.146462152778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45950.146462152778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45950.146462152778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45950.146462152778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45950.146462152778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45950.146462152778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45950.146462152778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45950.146462152778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45950.146462152778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45950.146462152778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45950.146462152778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45950.146462152778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45950.146462152778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45950.146462152778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45950.146462152778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45950.146462152778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45950.146462152778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45950.146462152778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45950.146462152778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45950.146462152778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45950.146462152778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45950.146462152778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45950.146462152778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45950.146462152778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45950.146462152778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45950.146462152778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45950.146462152778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45950.146462152778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45950.146462152778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45950.146462152778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45950.146462152778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45950.146462152778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45950.146462152778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45950.146462152778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45950.146462152778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45950.146462152778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45950.146462152778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45950.146462152778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45950.146462152778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45950.146462152778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45950.146462152778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45950.146462152778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45950.146462152778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45950.146462152778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45950.146462152778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45950.146462152778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45950.146462152778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45950.146462152778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45950.146462152778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45950.146462152778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45950.146462152778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45950.146462152778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45950.146462152778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45950.146462152778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45950.146462152778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45950.146462152778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45950.146462152778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45950.146462152778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45950.146462152778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45950.146462152778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45950.146462152778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45950.146462152778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45950.146462152778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45950.146462152778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45950.146462152778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45950.146462152778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45950.146462152778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45950.146462152778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45950.146462152778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45950.146462152778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45950.146462152778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45950.146462152778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45950.146462152778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45950.146462152778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45950.146462152778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45950.146462152778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45950.146462152778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45950.146462152778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45950.146462152778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45950.146462152778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45950.146462152778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45950.146462152778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45950.146462152778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45950.146462152778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45950.146462152778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45950.146462152778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45950.146462152778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45950.146462152778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45950.146462152778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45950.146462152778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45950.146462152778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45950.146462152778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45950.146462152778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45950.146462152778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45950.146462152778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45950.146462152778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45950.146462152778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45950.146462152778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45950.146462152778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45950.146462152778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45950.146462152778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45950.146462152778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45950.146462152778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45950.146462152778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45950.146462152778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45950.146462152778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45950.146462152778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45950.146462152778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45950.146462152778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45950.146462152778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45950.146462152778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45950.146462152778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45950.146462152778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45950.146462152778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45950.146462152778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45950.146462152778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45950.146462152778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45950.146462152778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45950.146462152778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45950.146462152778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45950.146462152778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45950.146462152778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45950.146462152778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45950.146462152778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45950.146462152778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45950.146462152778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45950.146462152778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45950.146462152778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45950.146462152778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45950.146462152778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45950.146462152778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45950.146462152778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45950.146462152778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45950.146462152778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45950.146462152778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45950.146462152778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45950.146462152778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45950.146462152778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45950.146462152778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45950.146462152778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45950.146462152778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45950.146462152778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45950.146462152778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45950.146462152778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45950.146462152778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45950.146462152778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45950.146462152778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45950.146462152778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45950.146462152778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45950.146462152778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45950.146462152778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45950.146462152778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45950.146462152778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45950.146462152778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45950.146462152778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45950.146462152778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45950.146462152778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45950.146462152778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45950.146462152778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45950.146462152778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45950.146462152778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45950.146462152778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45950.146462152778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45950.146462152778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45950.146462152778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45950.146462152778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45950.146462152778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45950.146462152778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45950.146462152778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45950.146462152778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45950.146462152778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45950.146462152778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45950.146462152778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45950.146462152778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45950.146462152778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45950.146462152778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45950.146462152778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45950.146462152778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45950.146462152778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45950.146462152778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45950.146462152778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45950.146462152778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45950.146462152778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45950.146462152778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45950.146462152778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45950.146462152778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45950.146462152778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45950.146462152778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45950.146462152778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45950.146462152778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45950.146462152778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45950.146462152778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45950.146462152778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45950.146462152778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45950.146462152778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45950.146462152778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45950.146462152778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45950.146462152778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45950.146462152778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45950.146462152778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45950.146462152778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45950.146462152778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45950.146462152778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45950.146462152778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45950.146462152778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45950.146462152778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45950.146462152778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45950.146462152778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45950.146462152778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45950.146462152778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45950.146462152778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45950.146462152778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45950.146462152778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45950.146462152778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45950.146462152778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45950.146462152778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45950.146462152778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45950.146462152778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45950.146462152778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45950.146462152778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45950.146462152778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45950.146462152778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45950.146462152778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45950.146462152778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45950.146462152778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45950.146462152778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45950.146462152778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45950.146462152778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45950.146462152778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45950.146462152778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45950.146462152778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45950.146462152778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45950.146462152778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45950.146462152778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45950.146462152778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45950.146462152778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45950.146462152778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45950.146462152778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45950.146462152778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45950.146462152778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45950.146462152778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45950.146462152778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45950.146462152778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45950.146462152778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45950.146462152778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45950.146462152778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45950.146462152778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45950.146462152778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45950.146462152778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45950.146462152778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45950.146462152778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45950.146462152778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45950.146462152778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45950.146462152778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45950.146462152778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45950.146462152778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45950.146462152778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45950.146462152778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45950.146462152778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45950.146462152778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45950.146462152778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45950.146462152778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45950.146462152778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45950.146462152778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45950.146462152778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45950.146462152778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45950.146462152778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45950.146462152778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45950.146462152778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45950.146462152778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45950.146462152778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45950.146462152778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45950.146462152778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45950.146462152778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45950.146462152778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45950.146462152778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45950.146462152778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45950.146462152778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45950.146462152778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45950.146462152778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45950.146462152778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45950.146462152778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45950.146462152778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45950.146462152778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45950.146462152778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45950.146462152778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45950.146462152778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45950.146462152778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45950.146462152778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45950.146462152778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45950.146462152778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45950.146462152778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45950.146462152778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45950.146462152778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45950.146462152778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45950.146462152778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45950.146462152778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45950.146462152778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45950.146462152778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45950.146462152778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45950.146462152778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45950.146462152778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45950.146462152778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45950.146462152778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45950.146462152778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45950.146462152778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45950.146462152778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45950.146462152778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45950.146462152778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45950.146462152778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45950.146462152778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45950.146462152778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45950.146462152778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45950.146462152778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45950.146462152778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45950.146462152778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45950.146462152778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45950.146462152778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45950.146462152778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45950.146462152778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45950.146462152778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45950.146462152778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45950.146462152778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45950.146462152778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45950.146462152778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45950.146462152778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45950.146462152778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45950.146462152778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45950.146462152778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45950.146462152778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45950.146462152778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45950.146462152778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45950.146462152778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45950.146462152778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45950.146462152778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45950.146462152778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45950.146462152778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45950.146462152778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45950.146462152778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45950.146462152778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45950.146462152778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45950.146462152778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45950.146462152778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45950.146462152778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45950.146462152778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45950.146462152778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45950.146462152778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45950.146462152778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45950.146462152778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45950.146462152778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45950.146462152778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45950.146462152778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45950.146462152778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45950.146462152778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45950.146462152778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45950.146462152778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45950.146462152778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45950.146462152778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45950.146462152778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45950.146462152778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45950.146462152778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45950.146462152778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45950.146462152778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45950.146462152778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45950.146462152778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45950.146462152778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45950.146462152778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45950.146462152778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45950.146462152778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45950.146462152778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45950.146462152778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45950.146462152778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45950.146462152778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45950.146462152778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45950.146462152778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45950.146462152778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45950.146462152778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45950.146462152778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45950.146462152778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45950.146462152778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45950.146462152778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45950.146462152778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45950.146462152778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45950.146462152778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45950.146462152778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45950.146462152778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45950.146462152778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45950.146462152778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45950.146462152778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45950.146462152778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45950.146462152778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45950.146462152778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45950.146462152778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45950.146462152778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45950.146462152778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45950.146462152778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45950.146462152778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45950.146462152778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45950.146462152778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45950.146462152778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45950.146462152778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45950.146462152778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45950.146462152778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45950.146462152778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45950.146462152778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45950.146462152778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45950.146462152778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45950.146462152778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45950.146462152778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45950.146462152778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45950.146462152778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45950.146462152778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45950.146462152778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45950.146462152778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45950.146462152778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45950.146462152778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45950.146462152778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45950.146462152778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45950.146462152778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45950.146462152778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45950.146462152778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45950.146462152778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45950.146462152778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45950.146462152778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45950.146462152778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45950.146462152778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45950.146462152778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45950.146462152778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45950.146462152778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45950.146462152778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45950.146462152778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45950.146462152778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45950.146462152778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45950.146462152778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45950.146462152778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45950.146462152778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45950.146462152778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45950.146462152778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45950.146462152778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45950.146462152778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45950.146462152778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45950.146462152778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45950.146462152778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45950.146462152778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45950.146462152778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45950.146462152778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45950.146462152778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45950.146462152778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45950.146462152778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45950.146462152778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45950.146462152778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45950.146462152778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45950.146462152778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45950.146462152778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45950.146462152778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45950.146462152778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45950.146462152778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45950.146462152778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45950.146462152778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45950.146462152778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45950.146462152778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45950.146462152778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45950.146462152778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45950.146462152778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45950.146462152778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45950.146462152778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45950.146462152778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45950.146462152778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45950.146462152778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45950.146462152778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45950.146462152778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45950.146462152778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45950.146462152778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45950.146462152778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45950.146462152778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45950.146462152778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45950.146462152778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45950.146462152778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45950.146462152778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45950.146462152778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45950.146462152778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45950.146462152778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45950.146462152778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45950.146462152778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45950.146462152778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45950.146462152778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45950.146462152778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45950.146462152778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45950.146462152778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45950.146462152778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45950.146462152778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45950.146462152778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45950.146462152778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45950.146462152778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45950.146462152778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45950.146462152778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45950.146462152778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45950.146462152778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45950.146462152778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45950.146462152778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45950.146462152778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45950.146462152778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45950.146462152778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45950.146462152778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45950.146462152778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45950.146462152778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45950.146462152778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45950.146462152778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45950.146462152778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45950.146462152778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45950.146462152778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45950.146462152778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45950.146462152778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45950.146462152778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45950.146462152778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45950.146462152778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45950.146462152778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45950.146462152778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45950.146462152778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45950.146462152778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45950.146462152778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45950.146462152778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45950.146462152778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45950.146462152778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45950.146462152778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45950.146462152778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45950.146462152778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45950.146462152778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45950.146462152778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45950.146462152778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45950.146462152778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45950.146462152778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45950.146462152778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45950.146462152778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45950.146462152778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45950.146462152778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45950.146462152778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45950.146462152778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45950.146462152778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45950.146462152778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45950.146462152778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45950.146462152778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45950.146462152778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45950.146462152778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45950.146462152778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45950.146462152778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45950.146462152778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45950.146462152778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45950.146462152778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45950.146462152778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45950.146462152778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45950.146462152778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45950.146462152778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45950.146462152778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45950.146462152778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45950.146462152778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45950.146462152778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45950.146462152778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45950.146462152778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45950.146462152778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45950.146462152778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45950.146462152778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45950.146462152778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45950.146462152778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45950.146462152778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45950.146462152778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45950.146462152778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45950.146462152778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45950.146462152778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45950.146462152778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45950.146462152778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45950.146462152778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45950.146462152778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45950.146462152778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45950.146462152778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45950.146462152778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45950.146462152778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45950.146462152778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45950.146462152778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45950.146462152778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45950.146462152778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45950.146462152778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45950.146462152778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45950.146462152778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45950.146462152778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45950.146462152778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45950.146462152778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45950.146462152778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45950.146462152778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45950.146462152778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45950.146462152778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45950.146462152778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45950.146462152778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45950.146462152778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45950.146462152778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45950.146462152778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45950.146462152778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45950.146462152778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45950.146462152778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45950.146462152778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45950.146462152778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45950.146462152778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45950.146462152778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45950.146462152778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45950.146462152778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45950.146462152778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45950.146462152778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45950.146462152778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45950.146462152778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45950.146462152778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45950.146462152778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45950.146462152778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45950.146462152778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45950.146462152778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45950.146462152778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45950.146462152778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45950.146462152778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45950.146462152778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45950.146462152778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45950.146462152778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45950.146462152778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45950.146462152778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45950.146462152778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45950.146462152778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45950.146462152778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45950.146462152778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45950.146462152778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45950.146462152778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45950.146462152778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45950.146462152778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45950.146462152778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45950.146462152778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45950.146462152778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45950.146462152778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45950.146462152778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45950.146462152778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45950.146462152778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45950.146462152778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45950.146462152778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45950.146462152778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45950.146462152778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45950.146462152778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45950.146462152778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45950.146462152778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45950.146462152778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45950.146462152778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45950.146462152778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45950.146462152778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45950.146462152778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45950.146462152778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45950.146462152778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45950.146462152778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45950.146462152778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45950.146462152778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45950.146462152778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45950.146462152778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45950.146462152778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45950.146462152778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45950.146462152778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45950.146462152778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45950.146462152778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45950.146462152778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45950.146462152778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45950.146462152778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45950.146462152778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45950.146462152778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45950.146462152778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45950.146462152778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45950.146462152778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45950.146462152778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45950.146462152778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45950.146462152778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45950.146462152778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45950.146462152778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45950.146462152778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45950.146462152778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45950.146462152778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45950.146462152778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45950.146462152778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45950.146462152778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45950.146462152778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45950.146462152778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45950.146462152778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45950.146462152778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45950.146462152778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45950.146462152778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45950.146462152778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45950.146462152778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45950.146462152778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45950.146462152778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45950.146462152778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45950.146462152778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45950.146462152778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45950.146462152778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45950.146462152778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45950.146462152778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45950.146462152778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45950.146462152778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45950.146462152778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45950.146462152778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45950.146462152778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45950.146462152778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45950.146462152778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45950.146462152778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45950.146462152778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45950.146462152778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45950.146462152778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45950.146462152778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45950.146462152778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45950.146462152778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45950.146462152778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45950.146462152778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45950.146462152778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45950.146462152778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45950.146462152778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45950.146462152778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45950.146462152778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45950.146462152778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45950.146462152778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45950.146462152778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45950.146462152778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45950.146462152778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45950.146462152778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45950.146462152778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45950.146462152778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45950.146462152778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45950.146462152778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45950.146462152778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45950.146462152778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45950.146462152778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45950.146462152778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45950.146462152778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45950.146462152778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45950.146462152778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45950.146462152778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45950.146462152778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45950.146462152778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45950.146462152778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45950.146462152778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45950.146462152778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45950.146462152778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45950.146462152778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45950.146462152778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45950.146462152778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45950.146462152778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45950.146462152778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45950.146462152778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45950.146462152778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45950.146462152778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45950.146462152778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45950.146462152778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45950.146462152778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45950.146462152778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45950.146462152778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45950.146462152778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45950.146462152778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45950.146462152778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45950.146462152778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45950.146462152778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45950.146462152778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45950.146462152778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45950.146462152778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45950.146462152778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45950.146462152778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45950.146462152778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45950.146462152778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45950.146462152778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45950.146462152778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45950.146462152778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45950.146462152778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45950.146462152778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45950.146462152778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45950.146462152778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45950.146462152778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45950.146462152778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45950.146462152778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45950.146462152778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45950.146462152778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45950.146462152778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45950.146462152778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45950.146462152778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45950.146462152778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45950.146462152778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45950.146462152778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45950.146462152778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45950.146462152778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45950.146462152778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45950.146462152778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45950.146462152778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45950.146462152778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45950.146462152778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45950.146462152778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45950.146462152778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45950.146462152778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45950.146462152778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45950.146462152778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45950.146462152778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45950.146462152778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45950.146462152778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45950.146462152778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45950.146462152778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45950.146462152778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45950.146462152778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45950.146462152778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45950.146462152778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45950.146462152778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45950.146462152778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45950.146462152778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45950.146462152778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45950.146462152778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45950.146462152778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45950.146462152778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45950.146462152778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45950.146462152778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45950.146462152778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45950.146462152778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45950.146462152778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45950.146462152778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45950.146462152778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45950.146462152778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45950.146462152778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45950.146462152778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45950.146462152778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45950.146462152778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45950.146462152778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45950.146462152778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45950.146462152778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45950.146462152778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45950.146462152778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45950.146462152778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45950.146462152778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45950.146462152778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45950.146462152778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45950.146462152778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45950.146462152778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45950.146462152778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45950.146462152778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45950.146462152778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45950.146462152778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45950.146462152778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45950.146462152778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45950.146462152778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45950.146462152778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45950.146462152778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45950.146462152778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45950.146462152778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45950.146462152778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45950.146462152778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45950.146462152778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45950.146462152778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45950.146462152778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45950.146462152778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45950.146462152778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45950.146462152778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45950.146462152778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45950.146462152778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45950.146462152778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45950.146462152778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45950.146462152778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45950.146462152778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45950.146462152778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45950.146462152778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45950.146462152778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45950.146462152778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45950.146462152778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45950.146462152778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45950.146462152778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45950.146462152778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45950.146462152778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45950.146462152778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45950.146462152778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45950.146462152778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45950.146462152778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45950.146462152778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45950.146462152778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45950.146462152778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45950.146462152778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45950.146462152778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45950.146462152778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45950.146462152778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45950.146462152778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45950.146462152778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45950.146462152778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45950.146462152778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45950.146462152778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45950.146462152778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45950.146462152778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45950.146462152778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45950.146462152778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45950.146462152778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45950.146462152778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45950.146462152778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45950.146462152778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45950.146462152778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45950.146462152778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45950.146462152778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45950.146462152778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45950.146462152778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45950.146462152778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45950.146462152778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45950.146462152778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45950.146462152778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45950.146462152778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45950.146462152778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45950.146462152778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45950.146462152778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45950.146462152778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45950.146462152778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45950.146462152778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45950.146462152778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45950.146462152778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45950.146462152778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45950.146462152778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45950.146462152778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45950.146462152778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45950.146462152778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45950.146462152778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45950.146462152778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45950.146462152778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45950.146462152778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45950.146462152778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45950.146462152778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45950.146462152778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45950.146462152778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45950.146462152778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45950.146462152778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45950.146462152778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45950.146462152778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45950.146462152778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45950.146462152778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45950.146462152778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45950.146462152778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45950.146462152778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45950.146462152778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45950.146462152778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45950.146462152778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45950.146462152778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45950.146462152778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45950.146462152778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45950.146462152778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45950.146462152778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45950.146462152778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45950.146462152778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45950.146462152778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45950.146462152778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45950.146462152778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45950.146462152778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45950.146462152778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45950.146462152778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45950.146462152778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45950.146462152778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45950.146462152778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45950.146462152778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45950.146462152778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45950.146462152778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45950.146462152778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45950.146462152778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45950.146462152778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45950.146462152778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45950.146462152778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45950.146462152778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45950.146462152778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45950.146462152778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45950.146462152778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45950.146462152778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45950.146462152778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45950.146462152778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45950.146462152778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45950.146462152778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45950.146462152778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45950.146462152778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45950.146462152778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45950.146462152778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45950.146462152778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45950.146462152778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45950.146462152778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45950.146462152778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45950.146462152778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45950.146462152778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45950.146462152778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45950.146462152778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45950.146462152778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45950.146462152778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45950.146462152778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45950.146462152778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45950.146462152778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45950.146462152778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45950.146462152778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45950.146462152778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45950.146462152778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45950.146462152778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45950.146462152778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45950.146462152778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45950.146462152778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45950.146462152778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45950.146462152778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45950.146462152778</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246.66574456018134</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2</v>
      </c>
      <c r="D3" s="123" t="s">
        <v>23873</v>
      </c>
      <c r="E3" s="100" t="s">
        <v>38964</v>
      </c>
      <c r="F3" s="125">
        <v>45950.11383101852</v>
      </c>
      <c r="G3" s="126">
        <f ca="1">IFERROR(NOW()-F3,"")</f>
        <v>3.2631134257826488E-2</v>
      </c>
      <c r="H3" s="125">
        <v>45950.102280092593</v>
      </c>
      <c r="I3" s="121" t="str">
        <f>IFERROR(VLOOKUP(D3,DB!A:F,6,0),"")</f>
        <v>SCECO</v>
      </c>
      <c r="J3" s="121" t="str">
        <f>IFERROR(VLOOKUP(D3,DB!A:G,7,0),"")</f>
        <v>Dead+Vandalized</v>
      </c>
      <c r="K3" s="127" t="s">
        <v>39063</v>
      </c>
      <c r="L3" s="123" t="str">
        <f>IFERROR(VLOOKUP(D3,DB!A:I,9,0),"")</f>
        <v>Latis</v>
      </c>
    </row>
    <row r="4" spans="1:16" ht="15" customHeight="1">
      <c r="A4" s="121"/>
      <c r="B4" s="121" t="str">
        <f>IFERROR(VLOOKUP(D4,DB!A:K,11,0),"")</f>
        <v/>
      </c>
      <c r="C4" s="122"/>
      <c r="D4" s="123"/>
      <c r="E4" s="100"/>
      <c r="F4" s="125"/>
      <c r="G4" s="126">
        <f ca="1">IFERROR(NOW()-F4,"")</f>
        <v>45950.146462152778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45950.146462152778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45950.146462152778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45950.146462152778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45950.146462152778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45950.146462152778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45950.146462152778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45950.146462152778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45950.146462152778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45950.146462152778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45950.146462152778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45950.146462152778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45950.146462152778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45950.146462152778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45950.146462152778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45950.146462152778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45950.146462152778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45950.146462152778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45950.146462152778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45950.146462152778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45950.146462152778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45950.146462152778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45950.146462152778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45950.146462152778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45950.146462152778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45950.146462152778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45950.146462152778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45950.146462152778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45950.146462152778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45950.146462152778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45950.146462152778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45950.146462152778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45950.146462152778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45950.146462152778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45950.146462152778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45950.146462152778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45950.146462152778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45950.146462152778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45950.146462152778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45950.146462152778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45950.146462152778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45950.146462152778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45950.146462152778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45950.146462152778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45950.146462152778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45950.146462152778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45950.146462152778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45950.146462152778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45950.146462152778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45950.146462152778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45950.146462152778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45950.146462152778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45950.146462152778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45950.146462152778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45950.146462152778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45950.146462152778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45950.146462152778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45950.146462152778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45950.146462152778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45950.146462152778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45950.146462152778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45950.146462152778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45950.146462152778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45950.146462152778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45950.146462152778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45950.146462152778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45950.146462152778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45950.146462152778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45950.146462152778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45950.146462152778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45950.146462152778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45950.146462152778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45950.146462152778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45950.146462152778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45950.146462152778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45950.146462152778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45950.146462152778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45950.146462152778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45950.146462152778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45950.146462152778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45950.146462152778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45950.146462152778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45950.146462152778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45950.146462152778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45950.146462152778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45950.146462152778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45950.146462152778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45950.146462152778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45950.146462152778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45950.146462152778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45950.146462152778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45950.146462152778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45950.146462152778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45950.146462152778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45950.146462152778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45950.146462152778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45950.146462152778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45950.146462152778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45950.146462152778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45950.146462152778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45950.146462152778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45950.146462152778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45950.146462152778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45950.146462152778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45950.146462152778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45950.146462152778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45950.146462152778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45950.146462152778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45950.146462152778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45950.146462152778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45950.146462152778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45950.146462152778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45950.146462152778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45950.146462152778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45950.146462152778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45950.146462152778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45950.146462152778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45950.146462152778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45950.146462152778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45950.146462152778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45950.146462152778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45950.146462152778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45950.146462152778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45950.146462152778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45950.146462152778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45950.146462152778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45950.146462152778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45950.146462152778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45950.146462152778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45950.146462152778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45950.146462152778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45950.146462152778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45950.146462152778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45950.146462152778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45950.146462152778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45950.146462152778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45950.146462152778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45950.146462152778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45950.146462152778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45950.146462152778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45950.146462152778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45950.146462152778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45950.146462152778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45950.146462152778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45950.146462152778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45950.146462152778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45950.146462152778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45950.146462152778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45950.146462152778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45950.146462152778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45950.146462152778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45950.146462152778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45950.146462152778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45950.146462152778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45950.146462152778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45950.146462152778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45950.146462152778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45950.146462152778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45950.146462152778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45950.146462152778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45950.146462152778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45950.146462152778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45950.146462152778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45950.146462152778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45950.146462152778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45950.146462152778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45950.146462152778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45950.146462152778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45950.146462152778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45950.146462152778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45950.146462152778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45950.146462152778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45950.146462152778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45950.146462152778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45950.146462152778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45950.146462152778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45950.146462152778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45950.146462152778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45950.146462152778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45950.146462152778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45950.146462152778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45950.146462152778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45950.146462152778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45950.146462152778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45950.146462152778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45950.146462152778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45950.146462152778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45950.146462152778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45950.146462152778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45950.146462152778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45950.146462152778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45950.146462152778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45950.146462152778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45950.146462152778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45950.146462152778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45950.146462152778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45950.146462152778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45950.146462152778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45950.146462152778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45950.146462152778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45950.146462152778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45950.146462152778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45950.146462152778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45950.146462152778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45950.146462152778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45950.146462152778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45950.146462152778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45950.146462152778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45950.146462152778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45950.146462152778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45950.146462152778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45950.146462152778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45950.146462152778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45950.146462152778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45950.146462152778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45950.146462152778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45950.146462152778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45950.146462152778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45950.146462152778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45950.146462152778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45950.146462152778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45950.146462152778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45950.146462152778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45950.146462152778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45950.146462152778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45950.146462152778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45950.146462152778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45950.146462152778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45950.146462152778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45950.146462152778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45950.146462152778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45950.146462152778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45950.146462152778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45950.146462152778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45950.146462152778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45950.146462152778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45950.146462152778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45950.146462152778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45950.146462152778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45950.146462152778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45950.146462152778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45950.146462152778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45950.146462152778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45950.146462152778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45950.146462152778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45950.146462152778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45950.146462152778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45950.146462152778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45950.146462152778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45950.146462152778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45950.146462152778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45950.146462152778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45950.146462152778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45950.146462152778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45950.146462152778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45950.146462152778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45950.146462152778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45950.146462152778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45950.146462152778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45950.146462152778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45950.146462152778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45950.146462152778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45950.146462152778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45950.146462152778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45950.146462152778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45950.146462152778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45950.146462152778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45950.146462152778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45950.146462152778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45950.146462152778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45950.146462152778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45950.146462152778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45950.146462152778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45950.146462152778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45950.146462152778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45950.146462152778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45950.146462152778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45950.146462152778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45950.146462152778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45950.146462152778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45950.146462152778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45950.146462152778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45950.146462152778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45950.146462152778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45950.146462152778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45950.146462152778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45950.146462152778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45950.146462152778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45950.146462152778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45950.146462152778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45950.146462152778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45950.146462152778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45950.146462152778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45950.146462152778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45950.146462152778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45950.146462152778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45950.146462152778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45950.146462152778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45950.146462152778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45950.146462152778</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45950.146462152778</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39064</v>
      </c>
      <c r="B2" s="37" t="str">
        <f>IFERROR(VLOOKUP(D2,DB!A:K,11,0),"")</f>
        <v>R5</v>
      </c>
      <c r="C2" s="37">
        <v>3</v>
      </c>
      <c r="D2" s="120" t="s">
        <v>36000</v>
      </c>
      <c r="E2" s="37" t="s">
        <v>38964</v>
      </c>
      <c r="F2" s="38">
        <v>45891.832060185188</v>
      </c>
      <c r="G2" s="146">
        <f ca="1">IFERROR(NOW()-F2,"")</f>
        <v>58.31440196758922</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39047</v>
      </c>
      <c r="F3" s="38">
        <v>45926.188877314817</v>
      </c>
      <c r="G3" s="146">
        <f t="shared" ref="G3" ca="1" si="0">IFERROR(NOW()-F3,"")</f>
        <v>23.957584837960894</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5.3748880787024973</v>
      </c>
      <c r="H4" s="38">
        <v>45944.676192129627</v>
      </c>
      <c r="I4" s="37" t="str">
        <f>IFERROR(VLOOKUP(D4,DB!A:F,6,0),"")</f>
        <v>SCECO</v>
      </c>
      <c r="J4" s="37" t="str">
        <f>IFERROR(VLOOKUP(D4,DB!A:G,7,0),"")</f>
        <v>Dead</v>
      </c>
      <c r="K4" s="37" t="s">
        <v>39069</v>
      </c>
      <c r="L4" s="37" t="str">
        <f>IFERROR(VLOOKUP(D4,DB!A:I,9,0),"")</f>
        <v>Latis</v>
      </c>
    </row>
    <row r="5" spans="1:13" ht="30.75">
      <c r="A5" s="159" t="s">
        <v>39070</v>
      </c>
      <c r="B5" s="159" t="str">
        <f>IFERROR(VLOOKUP(D5,DB!A:K,11,0),"")</f>
        <v>R5</v>
      </c>
      <c r="C5" s="159">
        <v>1</v>
      </c>
      <c r="D5" s="159" t="s">
        <v>34747</v>
      </c>
      <c r="E5" s="159" t="s">
        <v>39047</v>
      </c>
      <c r="F5" s="160">
        <v>45948.661111111112</v>
      </c>
      <c r="G5" s="161">
        <f ca="1">IFERROR(NOW()-F5,"")</f>
        <v>1.4853510416651261</v>
      </c>
      <c r="H5" s="160">
        <v>45948.661111111112</v>
      </c>
      <c r="I5" s="159" t="str">
        <f>IFERROR(VLOOKUP(D5,DB!A:F,6,0),"")</f>
        <v>SCECO</v>
      </c>
      <c r="J5" s="159" t="str">
        <f>IFERROR(VLOOKUP(D5,DB!A:G,7,0),"")</f>
        <v>Dead</v>
      </c>
      <c r="K5" s="159" t="s">
        <v>39071</v>
      </c>
      <c r="L5" s="159" t="str">
        <f>IFERROR(VLOOKUP(D5,DB!A:I,9,0),"")</f>
        <v>Latis</v>
      </c>
    </row>
    <row r="6" spans="1:13" ht="15">
      <c r="A6" s="159"/>
      <c r="B6" s="159" t="str">
        <f>IFERROR(VLOOKUP(D6,DB!A:K,11,0),"")</f>
        <v/>
      </c>
      <c r="C6" s="159"/>
      <c r="D6" s="159"/>
      <c r="E6" s="159"/>
      <c r="F6" s="160"/>
      <c r="G6" s="161">
        <f ca="1">IFERROR(NOW()-F6,"")</f>
        <v>45950.146462152778</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45950.146462152778</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45950.146462152778</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45950.146462152778</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45950.146462152778</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45950.146462152778</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45950.146462152778</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45950.146462152778</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45950.146462152778</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45950.146462152778</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45950.146462152778</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45950.146462152778</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45950.146462152778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45950.146462152778</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45950.146462152778</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45950.146462152778</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45950.146462152778</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45950.146462152778</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45950.146462152778</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45950.146462152778</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45950.146462152778</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45950.146462152778</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45950.146462152778</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45950.146462152778</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45950.146462152778</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45950.146462152778</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45950.146462152778</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45950.146462152778</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45950.146462152778</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45950.146462152778</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45950.146462152778</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45950.146462152778</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45950.146462152778</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45950.146462152778</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45950.146462152778</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45950.146462152778</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45950.146462152778</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45950.146462152778</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45950.146462152778</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45950.146462152778</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45950.146462152778</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45950.146462152778</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45950.146462152778</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45950.146462152778</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45950.146462152778</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45950.146462152778</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45950.146462152778</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45950.146462152778</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45950.146462152778</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45950.146462152778</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45950.146462152778</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45950.146462152778</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45950.146462152778</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45950.146462152778</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45950.146462152778</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45950.146462152778</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45950.146462152778</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45950.146462152778</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45950.146462152778</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45950.146462152778</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45950.146462152778</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45950.146462152778</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45950.146462152778</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45950.146462152778</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45950.146462152778</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45950.146462152778</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45950.146462152778</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45950.146462152778</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45950.146462152778</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45950.146462152778</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45950.146462152778</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45950.146462152778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45950.146462152778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45950.146462152778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45950.146462152778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45950.146462152778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45950.146462152778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45950.146462152778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45950.146462152778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45950.146462152778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45950.146462152778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45950.146462152778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45950.146462152778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45950.146462152778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45950.146462152778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45950.146462152778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45950.146462152778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45950.146462152778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45950.146462152778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45950.146462152778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45950.146462152778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45950.146462152778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45950.146462152778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45950.146462152778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45950.146462152778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45950.146462152778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45950.146462152778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45950.146462152778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45950.146462152778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45950.146462152778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45950.146462152778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45950.146462152778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45950.146462152778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45950.146462152778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45950.146462152778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45950.146462152778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45950.146462152778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45950.146462152778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45950.146462152778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45950.146462152778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45950.146462152778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45950.146462152778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45950.146462152778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45950.146462152778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45950.146462152778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45950.146462152778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45950.146462152778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45950.146462152778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45950.146462152778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45950.146462152778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45950.146462152778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45950.146462152778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45950.146462152778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45950.146462152778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45950.146462152778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45950.146462152778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45950.146462152778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45950.146462152778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45950.146462152778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45950.146462152778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45950.146462152778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45950.146462152778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45950.146462152778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45950.146462152778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45950.146462152778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45950.146462152778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45950.146462152778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45950.146462152778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45950.146462152778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45950.146462152778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45950.146462152778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45950.146462152778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45950.146462152778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45950.146462152778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45950.146462152778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45950.146462152778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45950.146462152778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45950.146462152778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45950.146462152778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45950.146462152778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45950.146462152778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45950.146462152778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45950.146462152778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45950.146462152778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45950.146462152778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45950.146462152778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45950.146462152778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45950.146462152778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45950.146462152778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45950.146462152778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45950.146462152778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45950.146462152778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45950.146462152778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45950.146462152778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45950.146462152778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45950.146462152778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45950.146462152778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45950.146462152778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45950.146462152778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45950.146462152778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45950.146462152778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45950.146462152778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45950.146462152778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45950.146462152778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45950.146462152778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45950.146462152778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45950.146462152778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45950.146462152778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45950.146462152778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45950.146462152778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45950.146462152778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45950.146462152778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45950.146462152778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45950.146462152778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45950.146462152778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45950.146462152778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45950.146462152778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45950.146462152778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45950.146462152778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45950.146462152778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45950.146462152778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45950.146462152778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45950.146462152778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45950.146462152778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45950.146462152778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45950.146462152778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45950.146462152778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45950.146462152778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45950.146462152778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45950.146462152778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45950.146462152778</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45950.146462152778</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45950.146462152778</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45950.146462152778</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45950.146462152778</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45950.146462152778</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45950.146462152778</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45950.146462152778</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45950.146462152778</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45950.146462152778</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45950.146462152778</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45950.146462152778</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45950.146462152778</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45950.146462152778</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45950.146462152778</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45950.146462152778</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45950.146462152778</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45950.146462152778</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45950.146462152778</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45950.146462152778</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45950.146462152778</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45950.146462152778</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45950.146462152778</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45950.146462152778</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45950.146462152778</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45950.146462152778</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45950.146462152778</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45950.146462152778</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45950.146462152778</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45950.146462152778</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45950.146462152778</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45950.146462152778</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45950.146462152778</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45950.146462152778</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45950.146462152778</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45950.146462152778</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45950.146462152778</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45950.146462152778</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45950.146462152778</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45950.146462152778</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45950.146462152778</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45950.146462152778</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45950.146462152778</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45950.146462152778</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45950.146462152778</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45950.146462152778</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45950.146462152778</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45950.146462152778</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45950.146462152778</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45950.146462152778</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45950.146462152778</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45950.146462152778</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45950.146462152778</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45950.146462152778</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45950.146462152778</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45950.146462152778</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45950.146462152778</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45950.146462152778</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45950.146462152778</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45950.146462152778</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45950.146462152778</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45950.146462152778</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45950.146462152778</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45950.146462152778</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45950.146462152778</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45950.146462152778</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45950.146462152778</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45950.146462152778</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45950.146462152778</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45950.146462152778</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45950.146462152778</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45950.146462152778</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45950.146462152778</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45950.146462152778</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45950.146462152778</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45950.146462152778</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45950.146462152778</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45950.146462152778</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45950.146462152778</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45950.146462152778</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45950.146462152778</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45950.146462152778</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45950.146462152778</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45950.146462152778</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45950.146462152778</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45950.146462152778</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45950.146462152778</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45950.146462152778</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45950.146462152778</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45950.146462152778</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45950.146462152778</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45950.146462152778</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45950.146462152778</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45950.146462152778</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45950.146462152778</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45950.146462152778</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45950.146462152778</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45950.146462152778</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45950.146462152778</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45950.146462152778</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45950.146462152778</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45950.146462152778</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45950.146462152778</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45950.146462152778</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45950.146462152778</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45950.146462152778</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45950.146462152778</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45950.146462152778</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45950.146462152778</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45950.146462152778</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45950.146462152778</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45950.146462152778</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45950.146462152778</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45950.146462152778</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45950.146462152778</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45950.146462152778</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45950.146462152778</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45950.146462152778</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45950.146462152778</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45950.146462152778</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45950.146462152778</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45950.146462152778</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45950.146462152778</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45950.146462152778</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45950.146462152778</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45950.146462152778</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45950.146462152778</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45950.146462152778</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45950.146462152778</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45950.146462152778</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45950.146462152778</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45950.146462152778</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45950.146462152778</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45950.146462152778</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45950.146462152778</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45950.146462152778</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45950.146462152778</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45950.146462152778</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45950.146462152778</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45950.146462152778</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45950.146462152778</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45950.146462152778</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45950.146462152778</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45950.146462152778</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45950.146462152778</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45950.146462152778</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45950.146462152778</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45950.146462152778</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45950.146462152778</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45950.146462152778</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45950.146462152778</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45950.146462152778</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45950.146462152778</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45950.146462152778</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45950.146462152778</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45950.146462152778</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45950.146462152778</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45950.146462152778</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45950.146462152778</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45950.146462152778</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45950.146462152778</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45950.146462152778</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45950.146462152778</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45950.146462152778</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45950.146462152778</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45950.146462152778</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45950.146462152778</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45950.146462152778</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45950.146462152778</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45950.146462152778</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45950.146462152778</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45950.146462152778</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45950.146462152778</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45950.146462152778</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45950.146462152778</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45950.146462152778</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45950.146462152778</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45950.146462152778</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45950.146462152778</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45950.146462152778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45950.146462152778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45950.146462152778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45950.146462152778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45950.146462152778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45950.146462152778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45950.146462152778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45950.146462152778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45950.146462152778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45950.146462152778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45950.146462152778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45950.146462152778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45950.146462152778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45950.146462152778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45950.146462152778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45950.146462152778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45950.146462152778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45950.146462152778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45950.146462152778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45950.146462152778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45950.146462152778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45950.146462152778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45950.146462152778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45950.146462152778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45950.146462152778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45950.146462152778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45950.146462152778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45950.146462152778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45950.146462152778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45950.146462152778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45950.146462152778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45950.146462152778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45950.146462152778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45950.146462152778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45950.146462152778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45950.146462152778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45950.146462152778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45950.146462152778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45950.146462152778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45950.146462152778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45950.146462152778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45950.146462152778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45950.146462152778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45950.146462152778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45950.146462152778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45950.146462152778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45950.146462152778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45950.146462152778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45950.146462152778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45950.146462152778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45950.146462152778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45950.146462152778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45950.146462152778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45950.146462152778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45950.146462152778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45950.146462152778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45950.146462152778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45950.146462152778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45950.146462152778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45950.146462152778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45950.146462152778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45950.146462152778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45950.146462152778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45950.146462152778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45950.146462152778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45950.146462152778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45950.146462152778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45950.146462152778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45950.146462152778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45950.146462152778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45950.146462152778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45950.146462152778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45950.146462152778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45950.146462152778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45950.146462152778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45950.146462152778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45950.146462152778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45950.146462152778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45950.146462152778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45950.146462152778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45950.146462152778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45950.146462152778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45950.146462152778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45950.146462152778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45950.146462152778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45950.146462152778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45950.146462152778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45950.146462152778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45950.146462152778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45950.146462152778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45950.146462152778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45950.146462152778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45950.146462152778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45950.146462152778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45950.146462152778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45950.146462152778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45950.146462152778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45950.146462152778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45950.146462152778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45950.146462152778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45950.146462152778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45950.146462152778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45950.146462152778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45950.146462152778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45950.146462152778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45950.146462152778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45950.146462152778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45950.146462152778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45950.146462152778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45950.146462152778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45950.146462152778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45950.146462152778</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45950.146462152778</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45950.146462152778</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45950.146462152778</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45950.146462152778</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45950.146462152778</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45950.146462152778</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45950.146462152778</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45950.146462152778</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45950.146462152778</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45950.146462152778</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45950.146462152778</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45950.146462152778</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45950.146462152778</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45950.146462152778</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45950.146462152778</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45950.146462152778</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45950.146462152778</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45950.146462152778</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45950.146462152778</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45950.146462152778</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45950.146462152778</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45950.146462152778</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45950.146462152778</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45950.146462152778</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45950.146462152778</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45950.146462152778</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45950.146462152778</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45950.146462152778</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45950.146462152778</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45950.146462152778</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45950.146462152778</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45950.146462152778</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45950.146462152778</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45950.146462152778</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45950.146462152778</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45950.146462152778</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45950.146462152778</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45950.146462152778</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45950.146462152778</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45950.146462152778</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45950.146462152778</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45950.146462152778</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45950.146462152778</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45950.146462152778</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45950.146462152778</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45950.146462152778</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45950.146462152778</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45950.146462152778</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45950.146462152778</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45950.146462152778</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45950.146462152778</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45950.146462152778</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row r="1349"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D2" sqref="D2:D11"/>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45950.146462152778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45950.146462152778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45950.146462152778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45950.146462152778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45950.146462152778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45950.146462152778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45950.146462152778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45950.146462152778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45950.146462152778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45950.146462152778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45950.146462152778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45950.146462152778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45950.146462152778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45950.146462152778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45950.146462152778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45950.146462152778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45950.146462152778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45950.146462152778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45950.146462152778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45950.146462152778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45950.146462152778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45950.146462152778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45950.146462152778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45950.146462152778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45950.146462152778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45950.146462152778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45950.146462152778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45950.146462152778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45950.146462152778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45950.146462152778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45950.146462152778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45950.146462152778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45950.146462152778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45950.146462152778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45950.146462152778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45950.146462152778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45950.146462152778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45950.146462152778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45950.146462152778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45950.146462152778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45950.146462152778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45950.146462152778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45950.146462152778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45950.146462152778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45950.146462152778</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2025-10-20T00:30:59Z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