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85" documentId="13_ncr:1_{F6CB121F-512D-4AA6-A0C1-0FB36C537598}" xr6:coauthVersionLast="47" xr6:coauthVersionMax="47" xr10:uidLastSave="{411A3A22-4448-415B-B641-AA6FCB03A04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B8" i="6"/>
  <c r="I8" i="6"/>
  <c r="J8" i="6"/>
  <c r="L8" i="6"/>
  <c r="G9" i="6"/>
  <c r="G6" i="6"/>
  <c r="G10" i="6"/>
  <c r="G11" i="6"/>
  <c r="G12" i="6"/>
  <c r="G5" i="6"/>
  <c r="G2" i="6"/>
  <c r="G3" i="6"/>
  <c r="G4"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<sst xmlns="http://schemas.openxmlformats.org/spreadsheetml/2006/main" count="178584" uniqueCount="39076">
  <si>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</si>
  <si>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</si>
  <si>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</si>
  <si>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</si>
  <si>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</si>
  <si>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</si>
  <si>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</si>
  <si>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</si>
  <si>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</si>
  <si>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</si>
  <si>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</si>
  <si>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</si>
  <si>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</si>
  <si>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</si>
  <si>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</si>
  <si>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</si>
  <si>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</si>
  <si>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</si>
  <si>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</si>
  <si>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</si>
  <si>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</si>
  <si>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</si>
  <si>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</si>
  <si>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</si>
  <si>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</si>
  <si>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</si>
  <si>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</si>
  <si>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</si>
  <si>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</si>
  <si>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</si>
  <si>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</si>
  <si>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</si>
  <si>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</si>
  <si>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</si>
  <si>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</si>
  <si>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</si>
  <si>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</si>
  <si>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</si>
  <si>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</si>
  <si>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</si>
  <si>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</si>
  <si>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</si>
  <si>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</si>
  <si>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</si>
  <si>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</si>
  <si>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</si>
  <si>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</si>
  <si>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</si>
  <si>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</si>
  <si>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</si>
  <si>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</si>
  <si>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</si>
  <si>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</si>
  <si>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</si>
  <si>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</si>
  <si>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</si>
  <si>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</si>
  <si>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</si>
  <si>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</si>
  <si>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</si>
  <si>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</si>
  <si>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</si>
  <si>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</si>
  <si>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</si>
  <si>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</si>
  <si>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</si>
  <si>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</si>
  <si>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</si>
  <si>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</si>
  <si>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</si>
  <si>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</si>
  <si>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</si>
  <si>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</si>
  <si>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</si>
  <si>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</si>
  <si>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</si>
  <si>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</si>
  <si>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</si>
  <si>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</si>
  <si>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</si>
  <si>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</si>
  <si>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</si>
  <si>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</si>
  <si>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</si>
  <si>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</si>
  <si>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</si>
  <si>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</si>
  <si>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</si>
  <si>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</si>
  <si>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</si>
  <si>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</si>
  <si>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</si>
  <si>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</si>
  <si>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</si>
  <si>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</si>
  <si>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</si>
  <si>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</si>
  <si>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</si>
  <si>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</si>
  <si>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</si>
  <si>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</si>
  <si>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</si>
  <si>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</si>
  <si>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</si>
  <si>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</si>
  <si>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</si>
  <si>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</si>
  <si>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</si>
  <si>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</si>
  <si>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</si>
  <si>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</si>
  <si>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</si>
  <si>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</si>
  <si>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</si>
  <si>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</si>
  <si>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</si>
  <si>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</si>
  <si>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</si>
  <si>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</si>
  <si>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</si>
  <si>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</si>
  <si>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</si>
  <si>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</si>
  <si>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</si>
  <si>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</si>
  <si>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</si>
  <si>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</si>
  <si>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</si>
  <si>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</si>
  <si>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</si>
  <si>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</si>
  <si>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</si>
  <si>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</si>
  <si>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</si>
  <si>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</si>
  <si>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</si>
  <si>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</si>
  <si>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</si>
  <si>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</si>
  <si>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</si>
  <si>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</si>
  <si>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</si>
  <si>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</si>
  <si>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</si>
  <si>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</si>
  <si>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</si>
  <si>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</si>
  <si>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</si>
  <si>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</si>
  <si>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</si>
  <si>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</si>
  <si>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</si>
  <si>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</si>
  <si>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</si>
  <si>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</si>
  <si>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</si>
  <si>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</si>
  <si>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</si>
  <si>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</si>
  <si>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</si>
  <si>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</si>
  <si>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</si>
  <si>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</si>
  <si>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</si>
  <si>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</si>
  <si>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</si>
  <si>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</si>
  <si>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</si>
  <si>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</si>
  <si>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</si>
  <si>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</si>
  <si>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</si>
  <si>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</si>
  <si>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</si>
  <si>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</si>
  <si>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</si>
  <si>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</si>
  <si>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</si>
  <si>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</si>
  <si>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</si>
  <si>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</si>
  <si>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</si>
  <si>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</si>
  <si>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</si>
  <si>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</si>
  <si>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</si>
  <si>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</si>
  <si>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</si>
  <si>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</si>
  <si>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</si>
  <si>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</si>
  <si>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</si>
  <si>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</si>
  <si>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</si>
  <si>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</si>
  <si>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</si>
  <si>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</si>
  <si>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</si>
  <si>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</si>
  <si>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</si>
  <si>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</si>
  <si>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</si>
  <si>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</si>
  <si>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</si>
  <si>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</si>
  <si>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</si>
  <si>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</si>
  <si>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</si>
  <si>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</si>
  <si>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</si>
  <si>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</si>
  <si>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</si>
  <si>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</si>
  <si>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</si>
  <si>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</si>
  <si>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</si>
  <si>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</si>
  <si>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</si>
  <si>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</si>
  <si>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</si>
  <si>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</si>
  <si>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</si>
  <si>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</si>
  <si>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</si>
  <si>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</si>
  <si>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</si>
  <si>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</si>
  <si>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</si>
  <si>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</si>
  <si>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</si>
  <si>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</si>
  <si>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</si>
  <si>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</si>
  <si>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</si>
  <si>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</si>
  <si>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</si>
  <si>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</si>
  <si>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</si>
  <si>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</si>
  <si>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</si>
  <si>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</si>
  <si>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</si>
  <si>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</si>
  <si>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</si>
  <si>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</si>
  <si>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</si>
  <si>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</si>
  <si>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</si>
  <si>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</si>
  <si>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</si>
  <si>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</si>
  <si>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</si>
  <si>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</si>
  <si>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</si>
  <si>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</si>
  <si>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</si>
  <si>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</si>
  <si>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</si>
  <si>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</si>
  <si>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</si>
  <si>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</si>
  <si>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</si>
  <si>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</si>
  <si>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</si>
  <si>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</si>
  <si>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</si>
  <si>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</si>
  <si>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</si>
  <si>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</si>
  <si>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</si>
  <si>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</si>
  <si>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</si>
  <si>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</si>
  <si>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</si>
  <si>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</si>
  <si>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</si>
  <si>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</si>
  <si>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</si>
  <si>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</si>
  <si>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</si>
  <si>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</si>
  <si>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</si>
  <si>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</si>
  <si>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</si>
  <si>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</si>
  <si>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</si>
  <si>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</si>
  <si>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</si>
  <si>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</si>
  <si>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</si>
  <si>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</si>
  <si>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</si>
  <si>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</si>
  <si>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</si>
  <si>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</si>
  <si>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</si>
  <si>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</si>
  <si>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</si>
  <si>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</si>
  <si>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</si>
  <si>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</si>
  <si>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</si>
  <si>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</si>
  <si>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</si>
  <si>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</si>
  <si>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</si>
  <si>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</si>
  <si>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</si>
  <si>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</si>
  <si>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</si>
  <si>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</si>
  <si>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</si>
  <si>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</si>
  <si>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</si>
  <si>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</si>
  <si>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</si>
  <si>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</si>
  <si>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</si>
  <si>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</si>
  <si>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</si>
  <si>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</si>
  <si>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</si>
  <si>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</si>
  <si>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</si>
  <si>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</si>
  <si>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</si>
  <si>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</si>
  <si>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</si>
  <si>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</si>
  <si>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</si>
  <si>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</si>
  <si>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</si>
  <si>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</si>
  <si>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</si>
  <si>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</si>
  <si>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</si>
  <si>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</si>
  <si>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</si>
  <si>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</si>
  <si>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</si>
  <si>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</si>
  <si>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</si>
  <si>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</si>
  <si>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</si>
  <si>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</si>
  <si>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</si>
  <si>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</si>
  <si>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</si>
  <si>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</si>
  <si>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</si>
  <si>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</si>
  <si>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</si>
  <si>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</si>
  <si>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</si>
  <si>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</si>
  <si>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</si>
  <si>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</si>
  <si>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</si>
  <si>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</si>
  <si>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</si>
  <si>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</si>
  <si>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</si>
  <si>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</si>
  <si>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</si>
  <si>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</si>
  <si>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</si>
  <si>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</si>
  <si>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</si>
  <si>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</si>
  <si>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</si>
  <si>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</si>
  <si>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</si>
  <si>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</si>
  <si>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</si>
  <si>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</si>
  <si>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</si>
  <si>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</si>
  <si>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</si>
  <si>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</si>
  <si>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</si>
  <si>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</si>
  <si>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</si>
  <si>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</si>
  <si>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</si>
  <si>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</si>
  <si>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</si>
  <si>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</si>
  <si>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</si>
  <si>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</si>
  <si>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</si>
  <si>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</si>
  <si>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</si>
  <si>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</si>
  <si>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</si>
  <si>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</si>
  <si>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</si>
  <si>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</si>
  <si>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</si>
  <si>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</si>
  <si>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</si>
  <si>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</si>
  <si>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</si>
  <si>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</si>
  <si>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</si>
  <si>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</si>
  <si>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</si>
  <si>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</si>
  <si>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</si>
  <si>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</si>
  <si>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</si>
  <si>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</si>
  <si>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</si>
  <si>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</si>
  <si>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</si>
  <si>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</si>
  <si>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</si>
  <si>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</si>
  <si>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</si>
  <si>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</si>
  <si>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</si>
  <si>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</si>
  <si>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</si>
  <si>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</si>
  <si>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</si>
  <si>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</si>
  <si>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</si>
  <si>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</si>
  <si>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</si>
  <si>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</si>
  <si>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</si>
  <si>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</si>
  <si>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</si>
  <si>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</si>
  <si>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</si>
  <si>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</si>
  <si>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</si>
  <si>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</si>
  <si>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</si>
  <si>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</si>
  <si>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</si>
  <si>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</si>
  <si>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</si>
  <si>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</si>
  <si>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</si>
  <si>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</si>
  <si>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</si>
  <si>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</si>
  <si>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</si>
  <si>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</si>
  <si>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</si>
  <si>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</si>
  <si>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</si>
  <si>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</si>
  <si>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</si>
  <si>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</si>
  <si>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</si>
  <si>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</si>
  <si>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</si>
  <si>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</si>
  <si>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</si>
  <si>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</si>
  <si>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</si>
  <si>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</si>
  <si>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</si>
  <si>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</si>
  <si>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</si>
  <si>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</si>
  <si>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</si>
  <si>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</si>
  <si>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</si>
  <si>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</si>
  <si>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</si>
  <si>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</si>
  <si>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</si>
  <si>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</si>
  <si>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</si>
  <si>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</si>
  <si>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</si>
  <si>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</si>
  <si>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</si>
  <si>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</si>
  <si>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</si>
  <si>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</si>
  <si>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</si>
  <si>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</si>
  <si>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</si>
  <si>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</si>
  <si>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</si>
  <si>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</si>
  <si>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</si>
  <si>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</si>
  <si>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</si>
  <si>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</si>
  <si>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</si>
  <si>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</si>
  <si>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</si>
  <si>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</si>
  <si>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</si>
  <si>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</si>
  <si>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</si>
  <si>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</si>
  <si>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</si>
  <si>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</si>
  <si>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</si>
  <si>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</si>
  <si>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</si>
  <si>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</si>
  <si>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</si>
  <si>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</si>
  <si>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</si>
  <si>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</si>
  <si>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</si>
  <si>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</si>
  <si>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</si>
  <si>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</si>
  <si>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</si>
  <si>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</si>
  <si>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</si>
  <si>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</si>
  <si>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</si>
  <si>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</si>
  <si>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</si>
  <si>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</si>
  <si>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</si>
  <si>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</si>
  <si>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</si>
  <si>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</si>
  <si>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</si>
  <si>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</si>
  <si>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</si>
  <si>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</si>
  <si>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</si>
  <si>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</si>
  <si>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</si>
  <si>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</si>
  <si>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</si>
  <si>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</si>
  <si>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</si>
  <si>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</si>
  <si>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</si>
  <si>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</si>
  <si>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</si>
  <si>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</si>
  <si>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</si>
  <si>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</si>
  <si>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</si>
  <si>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</si>
  <si>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</si>
  <si>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</si>
  <si>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</si>
  <si>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</si>
  <si>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</si>
  <si>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</si>
  <si>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</si>
  <si>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</si>
  <si>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</si>
  <si>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</si>
  <si>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</si>
  <si>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</si>
  <si>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</si>
  <si>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</si>
  <si>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</si>
  <si>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</si>
  <si>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</si>
  <si>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</si>
  <si>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</si>
  <si>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</si>
  <si>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</si>
  <si>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</si>
  <si>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</si>
  <si>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</si>
  <si>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</si>
  <si>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</si>
  <si>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</si>
  <si>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</si>
  <si>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</si>
  <si>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</si>
  <si>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</si>
  <si>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</si>
  <si>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</si>
  <si>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</si>
  <si>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</si>
  <si>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</si>
  <si>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</si>
  <si>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</si>
  <si>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</si>
  <si>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</si>
  <si>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</si>
  <si>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</si>
  <si>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</si>
  <si>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</si>
  <si>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</si>
  <si>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</si>
  <si>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</si>
  <si>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</si>
  <si>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</si>
  <si>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</si>
  <si>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</si>
  <si>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</si>
  <si>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</si>
  <si>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</si>
  <si>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</si>
  <si>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</si>
  <si>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</si>
  <si>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</si>
  <si>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</si>
  <si>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</si>
  <si>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</si>
  <si>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</si>
  <si>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</si>
  <si>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</si>
  <si>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</si>
  <si>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</si>
  <si>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</si>
  <si>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</si>
  <si>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</si>
  <si>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</si>
  <si>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</si>
  <si>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</si>
  <si>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</si>
  <si>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</si>
  <si>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</si>
  <si>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</si>
  <si>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</si>
  <si>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</si>
  <si>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</si>
  <si>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</si>
  <si>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</si>
  <si>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</si>
  <si>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</si>
  <si>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</si>
  <si>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</si>
  <si>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</si>
  <si>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</si>
  <si>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</si>
  <si>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</si>
  <si>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</si>
  <si>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</si>
  <si>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</si>
  <si>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</si>
  <si>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</si>
  <si>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</si>
  <si>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</si>
  <si>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</si>
  <si>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</si>
  <si>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</si>
  <si>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</si>
  <si>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</si>
  <si>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</si>
  <si>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</si>
  <si>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</si>
  <si>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</si>
  <si>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</si>
  <si>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</si>
  <si>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</si>
  <si>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</si>
  <si>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</si>
  <si>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</si>
  <si>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</si>
  <si>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</si>
  <si>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</si>
  <si>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</si>
  <si>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</si>
  <si>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</si>
  <si>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</si>
  <si>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</si>
  <si>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</si>
  <si>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</si>
  <si>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</si>
  <si>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</si>
  <si>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</si>
  <si>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</si>
  <si>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</si>
  <si>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</si>
  <si>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</si>
  <si>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</si>
  <si>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</si>
  <si>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</si>
  <si>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</si>
  <si>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</si>
  <si>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</si>
  <si>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</si>
  <si>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</si>
  <si>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</si>
  <si>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</si>
  <si>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</si>
  <si>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</si>
  <si>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</si>
  <si>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</si>
  <si>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</si>
  <si>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</si>
  <si>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</si>
  <si>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</si>
  <si>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</si>
  <si>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</si>
  <si>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</si>
  <si>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</si>
  <si>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</si>
  <si>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</si>
  <si>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</si>
  <si>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</si>
  <si>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</si>
  <si>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</si>
  <si>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</si>
  <si>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</si>
  <si>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</si>
  <si>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</si>
  <si>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</si>
  <si>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</si>
  <si>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</si>
  <si>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</si>
  <si>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</si>
  <si>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</si>
  <si>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</si>
  <si>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</si>
  <si>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</si>
  <si>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</si>
  <si>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</si>
  <si>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</si>
  <si>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</si>
  <si>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</si>
  <si>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</si>
  <si>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</si>
  <si>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</si>
  <si>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</si>
  <si>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</si>
  <si>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</si>
  <si>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</si>
  <si>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</si>
  <si>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</si>
  <si>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</si>
  <si>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</si>
  <si>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</si>
  <si>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</si>
  <si>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</si>
  <si>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</si>
  <si>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</si>
  <si>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</si>
  <si>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</si>
  <si>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</si>
  <si>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</si>
  <si>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</si>
  <si>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</si>
  <si>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</si>
  <si>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</si>
  <si>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</si>
  <si>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</si>
  <si>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</si>
  <si>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</si>
  <si>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</si>
  <si>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</si>
  <si>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</si>
  <si>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</si>
  <si>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</si>
  <si>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</si>
  <si>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</si>
  <si>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</si>
  <si>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</si>
  <si>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</si>
  <si>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</si>
  <si>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</si>
  <si>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</si>
  <si>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</si>
  <si>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</si>
  <si>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</si>
  <si>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</si>
  <si>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</si>
  <si>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</si>
  <si>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</si>
  <si>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</si>
  <si>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</si>
  <si>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</si>
  <si>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</si>
  <si>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</si>
  <si>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</si>
  <si>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</si>
  <si>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</si>
  <si>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</si>
  <si>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</si>
  <si>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</si>
  <si>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</si>
  <si>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</si>
  <si>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</si>
  <si>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</si>
  <si>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</si>
  <si>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</si>
  <si>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</si>
  <si>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</si>
  <si>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</si>
  <si>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</si>
  <si>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</si>
  <si>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</si>
  <si>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</si>
  <si>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</si>
  <si>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</si>
  <si>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</si>
  <si>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</si>
  <si>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</si>
  <si>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</si>
  <si>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</si>
  <si>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</si>
  <si>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</si>
  <si>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</si>
  <si>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</si>
  <si>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</si>
  <si>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</si>
  <si>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</si>
  <si>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</si>
  <si>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</si>
  <si>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</si>
  <si>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</si>
  <si>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</si>
  <si>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</si>
  <si>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</si>
  <si>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</si>
  <si>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</si>
  <si>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</si>
  <si>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</si>
  <si>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</si>
  <si>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</si>
  <si>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</si>
  <si>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</si>
  <si>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</si>
  <si>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</si>
  <si>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</si>
  <si>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</si>
  <si>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</si>
  <si>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</si>
  <si>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</si>
  <si>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</si>
  <si>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</si>
  <si>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</si>
  <si>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</si>
  <si>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</si>
  <si>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</si>
  <si>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</si>
  <si>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</si>
  <si>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</si>
  <si>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</si>
  <si>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</si>
  <si>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</si>
  <si>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</si>
  <si>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</si>
  <si>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</si>
  <si>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</si>
  <si>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</si>
  <si>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</si>
  <si>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</si>
  <si>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</si>
  <si>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</si>
  <si>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</si>
  <si>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</si>
  <si>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</si>
  <si>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</si>
  <si>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</si>
  <si>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</si>
  <si>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</si>
  <si>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</si>
  <si>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</si>
  <si>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</si>
  <si>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</si>
  <si>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</si>
  <si>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</si>
  <si>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</si>
  <si>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</si>
  <si>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</si>
  <si>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</si>
  <si>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</si>
  <si>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</si>
  <si>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</si>
  <si>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</si>
  <si>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</si>
  <si>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</si>
  <si>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</si>
  <si>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</si>
  <si>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</si>
  <si>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</si>
  <si>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</si>
  <si>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</si>
  <si>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</si>
  <si>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</si>
  <si>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</si>
  <si>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</si>
  <si>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</si>
  <si>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</si>
  <si>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</si>
  <si>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</si>
  <si>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</si>
  <si>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</si>
  <si>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</si>
  <si>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</si>
  <si>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</si>
  <si>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</si>
  <si>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</si>
  <si>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</si>
  <si>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</si>
  <si>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</si>
  <si>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</si>
  <si>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</si>
  <si>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</si>
  <si>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</si>
  <si>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</si>
  <si>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</si>
  <si>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</si>
  <si>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</si>
  <si>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</si>
  <si>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</si>
  <si>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</si>
  <si>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</si>
  <si>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</si>
  <si>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</si>
  <si>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</si>
  <si>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</si>
  <si>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</si>
  <si>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</si>
  <si>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</si>
  <si>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</si>
  <si>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</si>
  <si>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</si>
  <si>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</si>
  <si>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</si>
  <si>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</si>
  <si>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</si>
  <si>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</si>
  <si>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</si>
  <si>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</si>
  <si>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</si>
  <si>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</si>
  <si>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</si>
  <si>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</si>
  <si>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</si>
  <si>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</si>
  <si>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</si>
  <si>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</si>
  <si>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</si>
  <si>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</si>
  <si>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</si>
  <si>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</si>
  <si>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</si>
  <si>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</si>
  <si>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</si>
  <si>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</si>
  <si>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</si>
  <si>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</si>
  <si>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</si>
  <si>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</si>
  <si>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</si>
  <si>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</si>
  <si>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</si>
  <si>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</si>
  <si>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</si>
  <si>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</si>
  <si>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</si>
  <si>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</si>
  <si>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</si>
  <si>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</si>
  <si>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</si>
  <si>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</si>
  <si>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</si>
  <si>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</si>
  <si>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</si>
  <si>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</si>
  <si>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</si>
  <si>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</si>
  <si>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</si>
  <si>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</si>
  <si>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</si>
  <si>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</si>
  <si>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</si>
  <si>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</si>
  <si>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</si>
  <si>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</si>
  <si>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</si>
  <si>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</si>
  <si>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</si>
  <si>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</si>
  <si>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</si>
  <si>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</si>
  <si>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</si>
  <si>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</si>
  <si>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</si>
  <si>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</si>
  <si>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</si>
  <si>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</si>
  <si>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</si>
  <si>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</si>
  <si>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</si>
  <si>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</si>
  <si>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</si>
  <si>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</si>
  <si>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</si>
  <si>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</si>
  <si>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</si>
  <si>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</si>
  <si>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</si>
  <si>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</si>
  <si>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</si>
  <si>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</si>
  <si>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</si>
  <si>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</si>
  <si>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</si>
  <si>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</si>
  <si>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</si>
  <si>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</si>
  <si>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</si>
  <si>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</si>
  <si>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</si>
  <si>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</si>
  <si>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</si>
  <si>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</si>
  <si>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</si>
  <si>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</si>
  <si>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</si>
  <si>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</si>
  <si>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</si>
  <si>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</si>
  <si>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</si>
  <si>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</si>
  <si>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</si>
  <si>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</si>
  <si>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</si>
  <si>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</si>
  <si>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</si>
  <si>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</si>
  <si>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</si>
  <si>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</si>
  <si>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</si>
  <si>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</si>
  <si>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</si>
  <si>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</si>
  <si>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</si>
  <si>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</si>
  <si>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</si>
  <si>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</si>
  <si>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</si>
  <si>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</si>
  <si>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</si>
  <si>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</si>
  <si>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</si>
  <si>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</si>
  <si>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</si>
  <si>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</si>
  <si>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</si>
  <si>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</si>
  <si>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</si>
  <si>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</si>
  <si>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</si>
  <si>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</si>
  <si>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</si>
  <si>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</si>
  <si>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</si>
  <si>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</si>
  <si>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</si>
  <si>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</si>
  <si>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</si>
  <si>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</si>
  <si>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</si>
  <si>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</si>
  <si>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</si>
  <si>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</si>
  <si>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</si>
  <si>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</si>
  <si>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</si>
  <si>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</si>
  <si>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</si>
  <si>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</si>
  <si>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</si>
  <si>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</si>
  <si>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</si>
  <si>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</si>
  <si>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</si>
  <si>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</si>
  <si>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</si>
  <si>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</si>
  <si>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</si>
  <si>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</si>
  <si>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</si>
  <si>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</si>
  <si>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</si>
  <si>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</si>
  <si>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</si>
  <si>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</si>
  <si>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</si>
  <si>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</si>
  <si>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</si>
  <si>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</si>
  <si>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</si>
  <si>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</si>
  <si>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</si>
  <si>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</si>
  <si>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</si>
  <si>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</si>
  <si>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</si>
  <si>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</si>
  <si>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</si>
  <si>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</si>
  <si>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</si>
  <si>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</si>
  <si>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</si>
  <si>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</si>
  <si>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</si>
  <si>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</si>
  <si>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</si>
  <si>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</si>
  <si>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</si>
  <si>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</si>
  <si>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</si>
  <si>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</si>
  <si>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</si>
  <si>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</si>
  <si>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</si>
  <si>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</si>
  <si>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</si>
  <si>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</si>
  <si>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</si>
  <si>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</si>
  <si>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</si>
  <si>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</si>
  <si>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</si>
  <si>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</si>
  <si>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</si>
  <si>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</si>
  <si>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</si>
  <si>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</si>
  <si>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</si>
  <si>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</si>
  <si>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</si>
  <si>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</si>
  <si>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</si>
  <si>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</si>
  <si>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</si>
  <si>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</si>
  <si>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</si>
  <si>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</si>
  <si>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</si>
  <si>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</si>
  <si>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</si>
  <si>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</si>
  <si>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</si>
  <si>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</si>
  <si>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</si>
  <si>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</si>
  <si>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</si>
  <si>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</si>
  <si>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</si>
  <si>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</si>
  <si>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</si>
  <si>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</si>
  <si>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</si>
  <si>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</si>
  <si>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</si>
  <si>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</si>
  <si>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</si>
  <si>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</si>
  <si>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</si>
  <si>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</si>
  <si>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</si>
  <si>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</si>
  <si>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</si>
  <si>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</si>
  <si>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</si>
  <si>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</si>
  <si>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</si>
  <si>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</si>
  <si>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</si>
  <si>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</si>
  <si>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</si>
  <si>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</si>
  <si>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</si>
  <si>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</si>
  <si>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</si>
  <si>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</si>
  <si>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</si>
  <si>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</si>
  <si>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</si>
  <si>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</si>
  <si>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</si>
  <si>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</si>
  <si>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</si>
  <si>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</si>
  <si>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</si>
  <si>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</si>
  <si>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</si>
  <si>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</si>
  <si>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</si>
  <si>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</si>
  <si>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</si>
  <si>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</si>
  <si>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</si>
  <si>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</si>
  <si>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</si>
  <si>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</si>
  <si>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</si>
  <si>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</si>
  <si>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</si>
  <si>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</si>
  <si>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</si>
  <si>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</si>
  <si>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</si>
  <si>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</si>
  <si>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</si>
  <si>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</si>
  <si>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</si>
  <si>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</si>
  <si>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</si>
  <si>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</si>
  <si>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</si>
  <si>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</si>
  <si>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</si>
  <si>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</si>
  <si>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</si>
  <si>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</si>
  <si>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</si>
  <si>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</si>
  <si>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</si>
  <si>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</si>
  <si>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</si>
  <si>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</si>
  <si>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</si>
  <si>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</si>
  <si>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</si>
  <si>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</si>
  <si>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</si>
  <si>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</si>
  <si>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</si>
  <si>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</si>
  <si>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</si>
  <si>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</si>
  <si>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</si>
  <si>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</si>
  <si>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</si>
  <si>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</si>
  <si>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</si>
  <si>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</si>
  <si>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</si>
  <si>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</si>
  <si>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</si>
  <si>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</si>
  <si>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</si>
  <si>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</si>
  <si>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</si>
  <si>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</si>
  <si>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</si>
  <si>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</si>
  <si>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</si>
  <si>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</si>
  <si>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</si>
  <si>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</si>
  <si>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</si>
  <si>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</si>
  <si>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</si>
  <si>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</si>
  <si>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</si>
  <si>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</si>
  <si>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</si>
  <si>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</si>
  <si>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</si>
  <si>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</si>
  <si>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</si>
  <si>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</si>
  <si>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</si>
  <si>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</si>
  <si>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</si>
  <si>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</si>
  <si>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</si>
  <si>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</si>
  <si>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</si>
  <si>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</si>
  <si>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</si>
  <si>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</si>
  <si>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</si>
  <si>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</si>
  <si>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</si>
  <si>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</si>
  <si>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</si>
  <si>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</si>
  <si>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</si>
  <si>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</si>
  <si>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</si>
  <si>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</si>
  <si>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</si>
  <si>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</si>
  <si>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</si>
  <si>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</si>
  <si>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</si>
  <si>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</si>
  <si>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</si>
  <si>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</si>
  <si>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</si>
  <si>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</si>
  <si>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</si>
  <si>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</si>
  <si>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</si>
  <si>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</si>
  <si>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</si>
  <si>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</si>
  <si>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</si>
  <si>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</si>
  <si>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</si>
  <si>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</si>
  <si>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</si>
  <si>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</si>
  <si>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</si>
  <si>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</si>
  <si>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</si>
  <si>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</si>
  <si>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</si>
  <si>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</si>
  <si>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</si>
  <si>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</si>
  <si>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</si>
  <si>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</si>
  <si>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</si>
  <si>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</si>
  <si>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</si>
  <si>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</si>
  <si>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</si>
  <si>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</si>
  <si>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</si>
  <si>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</si>
  <si>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</si>
  <si>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</si>
  <si>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</si>
  <si>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</si>
  <si>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</si>
  <si>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</si>
  <si>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</si>
  <si>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</si>
  <si>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</si>
  <si>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</si>
  <si>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</si>
  <si>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</si>
  <si>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</si>
  <si>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</si>
  <si>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</si>
  <si>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</si>
  <si>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</si>
  <si>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</si>
  <si>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</si>
  <si>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</si>
  <si>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</si>
  <si>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</si>
  <si>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</si>
  <si>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</si>
  <si>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</si>
  <si>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</si>
  <si>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</si>
  <si>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</si>
  <si>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</si>
  <si>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</si>
  <si>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</si>
  <si>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</si>
  <si>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</si>
  <si>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</si>
  <si>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</si>
  <si>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</si>
  <si>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</si>
  <si>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</si>
  <si>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</si>
  <si>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</si>
  <si>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</si>
  <si>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</si>
  <si>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</si>
  <si>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</si>
  <si>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</si>
  <si>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</si>
  <si>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</si>
  <si>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</si>
  <si>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</si>
  <si>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</si>
  <si>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</si>
  <si>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</si>
  <si>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</si>
  <si>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</si>
  <si>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</si>
  <si>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</si>
  <si>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</si>
  <si>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</si>
  <si>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</si>
  <si>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</si>
  <si>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</si>
  <si>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</si>
  <si>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</si>
  <si>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</si>
  <si>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</si>
  <si>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</si>
  <si>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</si>
  <si>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</si>
  <si>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</si>
  <si>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</si>
  <si>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</si>
  <si>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</si>
  <si>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</si>
  <si>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</si>
  <si>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</si>
  <si>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</si>
  <si>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</si>
  <si>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</si>
  <si>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</si>
  <si>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</si>
  <si>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</si>
  <si>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</si>
  <si>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</si>
  <si>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</si>
  <si>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</si>
  <si>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</si>
  <si>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</si>
  <si>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</si>
  <si>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</si>
  <si>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</si>
  <si>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</si>
  <si>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</si>
  <si>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</si>
  <si>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</si>
  <si>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</si>
  <si>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</si>
  <si>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</si>
  <si>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</si>
  <si>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</si>
  <si>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</si>
  <si>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</si>
  <si>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</si>
  <si>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</si>
  <si>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</si>
  <si>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</si>
  <si>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</si>
  <si>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</si>
  <si>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</si>
  <si>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</si>
  <si>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</si>
  <si>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</si>
  <si>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</si>
  <si>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</si>
  <si>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</si>
  <si>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</si>
  <si>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</si>
  <si>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</si>
  <si>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</si>
  <si>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</si>
  <si>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</si>
  <si>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</si>
  <si>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</si>
  <si>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</si>
  <si>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</si>
  <si>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</si>
  <si>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</si>
  <si>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</si>
  <si>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</si>
  <si>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</si>
  <si>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</si>
  <si>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</si>
  <si>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</si>
  <si>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</si>
  <si>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</si>
  <si>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</si>
  <si>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</si>
  <si>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</si>
  <si>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</si>
  <si>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</si>
  <si>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</si>
  <si>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</si>
  <si>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</si>
  <si>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</si>
  <si>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</si>
  <si>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</si>
  <si>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</si>
  <si>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</si>
  <si>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</si>
  <si>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</si>
  <si>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</si>
  <si>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</si>
  <si>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</si>
  <si>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</si>
  <si>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</si>
  <si>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</si>
  <si>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</si>
  <si>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</si>
  <si>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</si>
  <si>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</si>
  <si>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</si>
  <si>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</si>
  <si>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</si>
  <si>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</si>
  <si>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</si>
  <si>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</si>
  <si>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</si>
  <si>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</si>
  <si>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</si>
  <si>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</si>
  <si>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</si>
  <si>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</si>
  <si>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</si>
  <si>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</si>
  <si>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</si>
  <si>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</si>
  <si>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</si>
  <si>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</si>
  <si>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</si>
  <si>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</si>
  <si>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</si>
  <si>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</si>
  <si>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</si>
  <si>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</si>
  <si>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</si>
  <si>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</si>
  <si>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</si>
  <si>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</si>
  <si>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</si>
  <si>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</si>
  <si>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</si>
  <si>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</si>
  <si>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</si>
  <si>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</si>
  <si>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</si>
  <si>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</si>
  <si>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</si>
  <si>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</si>
  <si>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</si>
  <si>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</si>
  <si>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</si>
  <si>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</si>
  <si>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</si>
  <si>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</si>
  <si>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</si>
  <si>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</si>
  <si>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</si>
  <si>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</si>
  <si>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</si>
  <si>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</si>
  <si>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</si>
  <si>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</si>
  <si>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</si>
  <si>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</si>
  <si>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</si>
  <si>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</si>
  <si>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</si>
  <si>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</si>
  <si>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</si>
  <si>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</si>
  <si>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</si>
  <si>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</si>
  <si>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</si>
  <si>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</si>
  <si>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</si>
  <si>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</si>
  <si>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</si>
  <si>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</si>
  <si>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</si>
  <si>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</si>
  <si>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</si>
  <si>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</si>
  <si>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</si>
  <si>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</si>
  <si>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</si>
  <si>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</si>
  <si>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</si>
  <si>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</si>
  <si>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</si>
  <si>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</si>
  <si>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</si>
  <si>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</si>
  <si>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</si>
  <si>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</si>
  <si>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</si>
  <si>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</si>
  <si>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</si>
  <si>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</si>
  <si>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</si>
  <si>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</si>
  <si>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</si>
  <si>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</si>
  <si>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</si>
  <si>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</si>
  <si>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</si>
  <si>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</si>
  <si>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</si>
  <si>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</si>
  <si>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</si>
  <si>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</si>
  <si>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</si>
  <si>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</si>
  <si>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</si>
  <si>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</si>
  <si>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</si>
  <si>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</si>
  <si>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</si>
  <si>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</si>
  <si>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</si>
  <si>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</si>
  <si>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</si>
  <si>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</si>
  <si>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</si>
  <si>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</si>
  <si>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</si>
  <si>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</si>
  <si>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</si>
  <si>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</si>
  <si>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</si>
  <si>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</si>
  <si>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</si>
  <si>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</si>
  <si>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</si>
  <si>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</si>
  <si>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</si>
  <si>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</si>
  <si>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</si>
  <si>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</si>
  <si>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</si>
  <si>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</si>
  <si>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</si>
  <si>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</si>
  <si>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</si>
  <si>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</si>
  <si>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</si>
  <si>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</si>
  <si>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</si>
  <si>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</si>
  <si>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</si>
  <si>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</si>
  <si>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</si>
  <si>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</si>
  <si>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</si>
  <si>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</si>
  <si>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</si>
  <si>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</si>
  <si>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</si>
  <si>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</si>
  <si>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</si>
  <si>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</si>
  <si>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</si>
  <si>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</si>
  <si>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</si>
  <si>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</si>
  <si>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</si>
  <si>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</si>
  <si>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</si>
  <si>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</si>
  <si>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</si>
  <si>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</si>
  <si>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</si>
  <si>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</si>
  <si>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</si>
  <si>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</si>
  <si>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</si>
  <si>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</si>
  <si>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</si>
  <si>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</si>
  <si>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</si>
  <si>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</si>
  <si>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</si>
  <si>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</si>
  <si>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</si>
  <si>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</si>
  <si>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</si>
  <si>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</si>
  <si>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</si>
  <si>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</si>
  <si>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</si>
  <si>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</si>
  <si>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</si>
  <si>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</si>
  <si>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</si>
  <si>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</si>
  <si>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</si>
  <si>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</si>
  <si>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</si>
  <si>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</si>
  <si>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</si>
  <si>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</si>
  <si>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</si>
  <si>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</si>
  <si>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</si>
  <si>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</si>
  <si>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</si>
  <si>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</si>
  <si>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</si>
  <si>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</si>
  <si>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</si>
  <si>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</si>
  <si>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</si>
  <si>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</si>
  <si>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</si>
  <si>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</si>
  <si>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</si>
  <si>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</si>
  <si>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</si>
  <si>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</si>
  <si>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</si>
  <si>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</si>
  <si>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</si>
  <si>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</si>
  <si>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</si>
  <si>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</si>
  <si>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</si>
  <si>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</si>
  <si>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</si>
  <si>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</si>
  <si>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</si>
  <si>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</si>
  <si>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</si>
  <si>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</si>
  <si>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</si>
  <si>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</si>
  <si>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</si>
  <si>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</si>
  <si>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</si>
  <si>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</si>
  <si>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</si>
  <si>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</si>
  <si>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</si>
  <si>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</si>
  <si>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</si>
  <si>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</si>
  <si>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</si>
  <si>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</si>
  <si>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</si>
  <si>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</si>
  <si>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</si>
  <si>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</si>
  <si>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</si>
  <si>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</si>
  <si>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</si>
  <si>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</si>
  <si>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</si>
  <si>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</si>
  <si>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</si>
  <si>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</si>
  <si>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</si>
  <si>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</si>
  <si>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</si>
  <si>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</si>
  <si>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</si>
  <si>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</si>
  <si>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</si>
  <si>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</si>
  <si>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</si>
  <si>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</si>
  <si>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</si>
  <si>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</si>
  <si>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</si>
  <si>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</si>
  <si>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</si>
  <si>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</si>
  <si>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</si>
  <si>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</si>
  <si>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</si>
  <si>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</si>
  <si>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</si>
  <si>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</si>
  <si>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</si>
  <si>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</si>
  <si>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</si>
  <si>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</si>
  <si>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</si>
  <si>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</si>
  <si>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</si>
  <si>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</si>
  <si>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</si>
  <si>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</si>
  <si>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</si>
  <si>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</si>
  <si>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</si>
  <si>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</si>
  <si>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</si>
  <si>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</si>
  <si>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</si>
  <si>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</si>
  <si>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</si>
  <si>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</si>
  <si>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</si>
  <si>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</si>
  <si>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</si>
  <si>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</si>
  <si>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</si>
  <si>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</si>
  <si>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</si>
  <si>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</si>
  <si>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</si>
  <si>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</si>
  <si>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</si>
  <si>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</si>
  <si>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</si>
  <si>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</si>
  <si>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</si>
  <si>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</si>
  <si>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</si>
  <si>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</si>
  <si>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</si>
  <si>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</si>
  <si>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</si>
  <si>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</si>
  <si>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</si>
  <si>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</si>
  <si>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</si>
  <si>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</si>
  <si>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</si>
  <si>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</si>
  <si>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</si>
  <si>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</si>
  <si>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</si>
  <si>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</si>
  <si>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</si>
  <si>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</si>
  <si>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</si>
  <si>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</si>
  <si>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</si>
  <si>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</si>
  <si>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</si>
  <si>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</si>
  <si>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</si>
  <si>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</si>
  <si>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</si>
  <si>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</si>
  <si>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</si>
  <si>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</si>
  <si>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</si>
  <si>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</si>
  <si>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</si>
  <si>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</si>
  <si>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</si>
  <si>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</si>
  <si>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</si>
  <si>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</si>
  <si>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</si>
  <si>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</si>
  <si>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</si>
  <si>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</si>
  <si>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</si>
  <si>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</si>
  <si>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</si>
  <si>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</si>
  <si>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</si>
  <si>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</si>
  <si>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</si>
  <si>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</si>
  <si>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</si>
  <si>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</si>
  <si>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</si>
  <si>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</si>
  <si>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</si>
  <si>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</si>
  <si>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</si>
  <si>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</si>
  <si>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</si>
  <si>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</si>
  <si>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</si>
  <si>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</si>
  <si>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</si>
  <si>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</si>
  <si>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</si>
  <si>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</si>
  <si>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</si>
  <si>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</si>
  <si>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</si>
  <si>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</si>
  <si>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</si>
  <si>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</si>
  <si>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</si>
  <si>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</si>
  <si>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</si>
  <si>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</si>
  <si>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</si>
  <si>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</si>
  <si>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</si>
  <si>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</si>
  <si>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</si>
  <si>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</si>
  <si>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</si>
  <si>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</si>
  <si>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</si>
  <si>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</si>
  <si>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</si>
  <si>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</si>
  <si>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</si>
  <si>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</si>
  <si>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</si>
  <si>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</si>
  <si>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</si>
  <si>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</si>
  <si>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</si>
  <si>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</si>
  <si>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</si>
  <si>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</si>
  <si>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</si>
  <si>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</si>
  <si>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</si>
  <si>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</si>
  <si>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</si>
  <si>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</si>
  <si>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</si>
  <si>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</si>
  <si>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</si>
  <si>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</si>
  <si>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</si>
  <si>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</si>
  <si>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</si>
  <si>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</si>
  <si>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</si>
  <si>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</si>
  <si>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</si>
  <si>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</si>
  <si>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</si>
  <si>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</si>
  <si>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</si>
  <si>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</si>
  <si>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</si>
  <si>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</si>
  <si>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</si>
  <si>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</si>
  <si>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</si>
  <si>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</si>
  <si>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</si>
  <si>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</si>
  <si>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</si>
  <si>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</si>
  <si>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</si>
  <si>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</si>
  <si>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</si>
  <si>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</si>
  <si>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</si>
  <si>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</si>
  <si>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</si>
  <si>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</si>
  <si>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</si>
  <si>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</si>
  <si>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</si>
  <si>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</si>
  <si>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</si>
  <si>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</si>
  <si>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</si>
  <si>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</si>
  <si>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</si>
  <si>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</si>
  <si>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</si>
  <si>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</si>
  <si>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</si>
  <si>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</si>
  <si>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</si>
  <si>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</si>
  <si>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</si>
  <si>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</si>
  <si>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</si>
  <si>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</si>
  <si>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</si>
  <si>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</si>
  <si>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</si>
  <si>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</si>
  <si>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</si>
  <si>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</si>
  <si>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</si>
  <si>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</si>
  <si>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</si>
  <si>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</si>
  <si>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</si>
  <si>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</si>
  <si>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</si>
  <si>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</si>
  <si>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</si>
  <si>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</si>
  <si>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</si>
  <si>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</si>
  <si>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</si>
  <si>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</si>
  <si>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</si>
  <si>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</si>
  <si>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</si>
  <si>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</si>
  <si>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</si>
  <si>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</si>
  <si>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</si>
  <si>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</si>
  <si>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</si>
  <si>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</si>
  <si>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</si>
  <si>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</si>
  <si>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</si>
  <si>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</si>
  <si>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</si>
  <si>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</si>
  <si>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</si>
  <si>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</si>
  <si>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</si>
  <si>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</si>
  <si>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</si>
  <si>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</si>
  <si>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</si>
  <si>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</si>
  <si>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</si>
  <si>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</si>
  <si>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</si>
  <si>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</si>
  <si>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</si>
  <si>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</si>
  <si>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</si>
  <si>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</si>
  <si>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</si>
  <si>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</si>
  <si>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</si>
  <si>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</si>
  <si>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</si>
  <si>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</si>
  <si>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</si>
  <si>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</si>
  <si>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</si>
  <si>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</si>
  <si>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</si>
  <si>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</si>
  <si>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</si>
  <si>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</si>
  <si>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</si>
  <si>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</si>
  <si>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</si>
  <si>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</si>
  <si>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</si>
  <si>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</si>
  <si>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</si>
  <si>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</si>
  <si>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</si>
  <si>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</si>
  <si>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</si>
  <si>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</si>
  <si>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</si>
  <si>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</si>
  <si>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</si>
  <si>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</si>
  <si>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</si>
  <si>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</si>
  <si>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</si>
  <si>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</si>
  <si>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</si>
  <si>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</si>
  <si>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</si>
  <si>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</si>
  <si>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</si>
  <si>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</si>
  <si>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</si>
  <si>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</si>
  <si>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</si>
  <si>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</si>
  <si>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</si>
  <si>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</si>
  <si>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</si>
  <si>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</si>
  <si>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</si>
  <si>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</si>
  <si>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</si>
  <si>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</si>
  <si>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</si>
  <si>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</si>
  <si>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</si>
  <si>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</si>
  <si>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</si>
  <si>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</si>
  <si>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</si>
  <si>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</si>
  <si>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</si>
  <si>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</si>
  <si>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</si>
  <si>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</si>
  <si>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</si>
  <si>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</si>
  <si>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</si>
  <si>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</si>
  <si>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</si>
  <si>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</si>
  <si>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</si>
  <si>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</si>
  <si>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</si>
  <si>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</si>
  <si>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</si>
  <si>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</si>
  <si>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</si>
  <si>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</si>
  <si>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</si>
  <si>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</si>
  <si>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</si>
  <si>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</si>
  <si>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</si>
  <si>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</si>
  <si>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</si>
  <si>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</si>
  <si>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</si>
  <si>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</si>
  <si>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</si>
  <si>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</si>
  <si>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</si>
  <si>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</si>
  <si>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</si>
  <si>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</si>
  <si>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</si>
  <si>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</si>
  <si>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</si>
  <si>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</si>
  <si>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</si>
  <si>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</si>
  <si>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</si>
  <si>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</si>
  <si>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</si>
  <si>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</si>
  <si>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</si>
  <si>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</si>
  <si>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</si>
  <si>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</si>
  <si>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</si>
  <si>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</si>
  <si>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</si>
  <si>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</si>
  <si>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</si>
  <si>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</si>
  <si>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</si>
  <si>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</si>
  <si>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</si>
  <si>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</si>
  <si>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</si>
  <si>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</si>
  <si>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</si>
  <si>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</si>
  <si>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</si>
  <si>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</si>
  <si>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</si>
  <si>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</si>
  <si>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</si>
  <si>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</si>
  <si>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</si>
  <si>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</si>
  <si>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</si>
  <si>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</si>
  <si>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</si>
  <si>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</si>
  <si>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</si>
  <si>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</si>
  <si>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</si>
  <si>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</si>
  <si>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</si>
  <si>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</si>
  <si>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</si>
  <si>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</si>
  <si>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</si>
  <si>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</si>
  <si>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</si>
  <si>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</si>
  <si>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</si>
  <si>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</si>
  <si>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</si>
  <si>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</si>
  <si>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</si>
  <si>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</si>
  <si>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</si>
  <si>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</si>
  <si>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</si>
  <si>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</si>
  <si>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</si>
  <si>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</si>
  <si>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</si>
  <si>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</si>
  <si>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</si>
  <si>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</si>
  <si>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</si>
  <si>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</si>
  <si>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</si>
  <si>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</si>
  <si>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</si>
  <si>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</si>
  <si>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</si>
  <si>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</si>
  <si>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</si>
  <si>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</si>
  <si>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</si>
  <si>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</si>
  <si>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</si>
  <si>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</si>
  <si>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</si>
  <si>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</si>
  <si>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</si>
  <si>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</si>
  <si>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</si>
  <si>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</si>
  <si>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</si>
  <si>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</si>
  <si>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</si>
  <si>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</si>
  <si>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</si>
  <si>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</si>
  <si>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</si>
  <si>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</si>
  <si>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</si>
  <si>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</si>
  <si>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</si>
  <si>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</si>
  <si>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</si>
  <si>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</si>
  <si>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</si>
  <si>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</si>
  <si>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</si>
  <si>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</si>
  <si>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</si>
  <si>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</si>
  <si>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</si>
  <si>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</si>
  <si>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</si>
  <si>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</si>
  <si>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</si>
  <si>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</si>
  <si>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</si>
  <si>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</si>
  <si>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</si>
  <si>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</si>
  <si>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</si>
  <si>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</si>
  <si>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</si>
  <si>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</si>
  <si>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</si>
  <si>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</si>
  <si>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</si>
  <si>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</si>
  <si>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</si>
  <si>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</si>
  <si>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</si>
  <si>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</si>
  <si>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</si>
  <si>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</si>
  <si>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</si>
  <si>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</si>
  <si>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</si>
  <si>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</si>
  <si>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</si>
  <si>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</si>
  <si>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</si>
  <si>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</si>
  <si>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</si>
  <si>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</si>
  <si>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</si>
  <si>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</si>
  <si>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</si>
  <si>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</si>
  <si>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</si>
  <si>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</si>
  <si>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</si>
  <si>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</si>
  <si>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</si>
  <si>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</si>
  <si>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</si>
  <si>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</si>
  <si>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</si>
  <si>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</si>
  <si>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</si>
  <si>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</si>
  <si>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</si>
  <si>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</si>
  <si>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</si>
  <si>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</si>
  <si>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</si>
  <si>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</si>
  <si>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</si>
  <si>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</si>
  <si>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</si>
  <si>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</si>
  <si>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</si>
  <si>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</si>
  <si>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</si>
  <si>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</si>
  <si>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</si>
  <si>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</si>
  <si>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</si>
  <si>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</si>
  <si>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</si>
  <si>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</si>
  <si>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</si>
  <si>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</si>
  <si>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</si>
  <si>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</si>
  <si>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</si>
  <si>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</si>
  <si>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</si>
  <si>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</si>
  <si>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</si>
  <si>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</si>
  <si>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</si>
  <si>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</si>
  <si>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</si>
  <si>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</si>
  <si>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</si>
  <si>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</si>
  <si>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</si>
  <si>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</si>
  <si>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</si>
  <si>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</si>
  <si>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</si>
  <si>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</si>
  <si>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</si>
  <si>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</si>
  <si>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</si>
  <si>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</si>
  <si>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</si>
  <si>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</si>
  <si>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</si>
  <si>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</si>
  <si>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</si>
  <si>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</si>
  <si>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</si>
  <si>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</si>
  <si>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</si>
  <si>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</si>
  <si>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</si>
  <si>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</si>
  <si>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</si>
  <si>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</si>
  <si>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</si>
  <si>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</si>
  <si>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</si>
  <si>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</si>
  <si>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</si>
  <si>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</si>
  <si>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</si>
  <si>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</si>
  <si>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</si>
  <si>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</si>
  <si>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</si>
  <si>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</si>
  <si>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</si>
  <si>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</si>
  <si>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</si>
  <si>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</si>
  <si>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</si>
  <si>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</si>
  <si>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</si>
  <si>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</si>
  <si>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</si>
  <si>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</si>
  <si>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</si>
  <si>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</si>
  <si>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</si>
  <si>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</si>
  <si>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</si>
  <si>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</si>
  <si>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</si>
  <si>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</si>
  <si>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</si>
  <si>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</si>
  <si>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</si>
  <si>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</si>
  <si>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</si>
  <si>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</si>
  <si>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</si>
  <si>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</si>
  <si>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</si>
  <si>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</si>
  <si>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</si>
  <si>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</si>
  <si>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</si>
  <si>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</si>
  <si>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</si>
  <si>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</si>
  <si>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</si>
  <si>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</si>
  <si>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</si>
  <si>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</si>
  <si>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</si>
  <si>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</si>
  <si>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</si>
  <si>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</si>
  <si>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</si>
  <si>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</si>
  <si>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</si>
  <si>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</si>
  <si>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</si>
  <si>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</si>
  <si>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</si>
  <si>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</si>
  <si>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</si>
  <si>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</si>
  <si>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</si>
  <si>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</si>
  <si>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</si>
  <si>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</si>
  <si>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</si>
  <si>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</si>
  <si>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</si>
  <si>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</si>
  <si>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</si>
  <si>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</si>
  <si>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</si>
  <si>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</si>
  <si>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</si>
  <si>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</si>
  <si>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</si>
  <si>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</si>
  <si>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</si>
  <si>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</si>
  <si>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</si>
  <si>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</si>
  <si>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</si>
  <si>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</si>
  <si>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</si>
  <si>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</si>
  <si>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</si>
  <si>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</si>
  <si>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</si>
  <si>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</si>
  <si>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</si>
  <si>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</si>
  <si>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</si>
  <si>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</si>
  <si>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</si>
  <si>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</si>
  <si>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</si>
  <si>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</si>
  <si>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</si>
  <si>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</si>
  <si>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</si>
  <si>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</si>
  <si>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</si>
  <si>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</si>
  <si>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</si>
  <si>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</si>
  <si>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</si>
  <si>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</si>
  <si>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</si>
  <si>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</si>
  <si>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</si>
  <si>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</si>
  <si>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</si>
  <si>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</si>
  <si>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</si>
  <si>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</si>
  <si>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</si>
  <si>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</si>
  <si>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</si>
  <si>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</si>
  <si>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</si>
  <si>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</si>
  <si>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</si>
  <si>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</si>
  <si>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</si>
  <si>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</si>
  <si>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</si>
  <si>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</si>
  <si>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</si>
  <si>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</si>
  <si>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</si>
  <si>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</si>
  <si>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</si>
  <si>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</si>
  <si>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</si>
  <si>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</si>
  <si>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</si>
  <si>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</si>
  <si>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</si>
  <si>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</si>
  <si>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</si>
  <si>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</si>
  <si>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</si>
  <si>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</si>
  <si>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</si>
  <si>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</si>
  <si>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</si>
  <si>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</si>
  <si>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</si>
  <si>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</si>
  <si>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</si>
  <si>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</si>
  <si>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</si>
  <si>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</si>
  <si>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</si>
  <si>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</si>
  <si>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</si>
  <si>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</si>
  <si>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</si>
  <si>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</si>
  <si>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</si>
  <si>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</si>
  <si>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</si>
  <si>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</si>
  <si>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</si>
  <si>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</si>
  <si>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</si>
  <si>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</si>
  <si>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</si>
  <si>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</si>
  <si>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</si>
  <si>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</si>
  <si>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</si>
  <si>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</si>
  <si>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</si>
  <si>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</si>
  <si>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</si>
  <si>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</si>
  <si>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</si>
  <si>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</si>
  <si>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</si>
  <si>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</si>
  <si>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</si>
  <si>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</si>
  <si>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</si>
  <si>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</si>
  <si>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</si>
  <si>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</si>
  <si>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</si>
  <si>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</si>
  <si>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</si>
  <si>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</si>
  <si>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</si>
  <si>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</si>
  <si>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</si>
  <si>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</si>
  <si>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</si>
  <si>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</si>
  <si>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</si>
  <si>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</si>
  <si>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</si>
  <si>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</si>
  <si>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</si>
  <si>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</si>
  <si>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</si>
  <si>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</si>
  <si>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</si>
  <si>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</si>
  <si>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</si>
  <si>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</si>
  <si>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</si>
  <si>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</si>
  <si>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</si>
  <si>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</si>
  <si>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</si>
  <si>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</si>
  <si>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</si>
  <si>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</si>
  <si>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</si>
  <si>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</si>
  <si>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</si>
  <si>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</si>
  <si>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</si>
  <si>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</si>
  <si>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</si>
  <si>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</si>
  <si>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</si>
  <si>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</si>
  <si>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</si>
  <si>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</si>
  <si>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</si>
  <si>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</si>
  <si>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</si>
  <si>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</si>
  <si>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</si>
  <si>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</si>
  <si>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</si>
  <si>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</si>
  <si>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</si>
  <si>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</si>
  <si>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</si>
  <si>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</si>
  <si>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</si>
  <si>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</si>
  <si>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</si>
  <si>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</si>
  <si>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</si>
  <si>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</si>
  <si>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</si>
  <si>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</si>
  <si>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</si>
  <si>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</si>
  <si>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</si>
  <si>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</si>
  <si>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</si>
  <si>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</si>
  <si>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</si>
  <si>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</si>
  <si>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</si>
  <si>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</si>
  <si>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</si>
  <si>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</si>
  <si>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</si>
  <si>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</si>
  <si>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</si>
  <si>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</si>
  <si>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</si>
  <si>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</si>
  <si>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</si>
  <si>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</si>
  <si>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</si>
  <si>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</si>
  <si>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</si>
  <si>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</si>
  <si>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</si>
  <si>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</si>
  <si>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</si>
  <si>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</si>
  <si>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</si>
  <si>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</si>
  <si>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</si>
  <si>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</si>
  <si>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</si>
  <si>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</si>
  <si>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</si>
  <si>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</si>
  <si>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</si>
  <si>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</si>
  <si>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</si>
  <si>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</si>
  <si>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</si>
  <si>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</si>
  <si>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</si>
  <si>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</si>
  <si>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</si>
  <si>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</si>
  <si>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</si>
  <si>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</si>
  <si>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</si>
  <si>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</si>
  <si>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</si>
  <si>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</si>
  <si>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</si>
  <si>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</si>
  <si>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</si>
  <si>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</si>
  <si>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</si>
  <si>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</si>
  <si>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</si>
  <si>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</si>
  <si>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</si>
  <si>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</si>
  <si>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</si>
  <si>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</si>
  <si>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</si>
  <si>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</si>
  <si>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</si>
  <si>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</si>
  <si>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</si>
  <si>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</si>
  <si>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</si>
  <si>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</si>
  <si>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</si>
  <si>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</si>
  <si>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</si>
  <si>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</si>
  <si>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</si>
  <si>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</si>
  <si>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</si>
  <si>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</si>
  <si>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</si>
  <si>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</si>
  <si>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</si>
  <si>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</si>
  <si>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</si>
  <si>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</si>
  <si>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</si>
  <si>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</si>
  <si>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</si>
  <si>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</si>
  <si>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</si>
  <si>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</si>
  <si>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</si>
  <si>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</si>
  <si>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</si>
  <si>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</si>
  <si>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</si>
  <si>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</si>
  <si>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</si>
  <si>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</si>
  <si>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</si>
  <si>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</si>
  <si>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</si>
  <si>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</si>
  <si>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</si>
  <si>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</si>
  <si>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</si>
  <si>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</si>
  <si>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</si>
  <si>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</si>
  <si>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</si>
  <si>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</si>
  <si>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</si>
  <si>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</si>
  <si>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</si>
  <si>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</si>
  <si>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</si>
  <si>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</si>
  <si>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</si>
  <si>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</si>
  <si>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</si>
  <si>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</si>
  <si>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</si>
  <si>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</si>
  <si>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</si>
  <si>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</si>
  <si>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</si>
  <si>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</si>
  <si>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</si>
  <si>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</si>
  <si>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</si>
  <si>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</si>
  <si>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</si>
  <si>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</si>
  <si>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</si>
  <si>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</si>
  <si>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</si>
  <si>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</si>
  <si>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</si>
  <si>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</si>
  <si>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</si>
  <si>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</si>
  <si>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</si>
  <si>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</si>
  <si>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</si>
  <si>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</si>
  <si>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</si>
  <si>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</si>
  <si>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</si>
  <si>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</si>
  <si>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</si>
  <si>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</si>
  <si>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</si>
  <si>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</si>
  <si>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</si>
  <si>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</si>
  <si>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</si>
  <si>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</si>
  <si>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</si>
  <si>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</si>
  <si>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</si>
  <si>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</si>
  <si>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</si>
  <si>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</si>
  <si>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</si>
  <si>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</si>
  <si>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</si>
  <si>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</si>
  <si>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</si>
  <si>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</si>
  <si>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</si>
  <si>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</si>
  <si>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</si>
  <si>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</si>
  <si>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</si>
  <si>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</si>
  <si>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</si>
  <si>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</si>
  <si>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</si>
  <si>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</si>
  <si>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</si>
  <si>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</si>
  <si>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</si>
  <si>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</si>
  <si>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</si>
  <si>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</si>
  <si>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</si>
  <si>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</si>
  <si>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</si>
  <si>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</si>
  <si>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</si>
  <si>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</si>
  <si>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</si>
  <si>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</si>
  <si>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</si>
  <si>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</si>
  <si>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</si>
  <si>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</si>
  <si>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</si>
  <si>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</si>
  <si>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</si>
  <si>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</si>
  <si>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</si>
  <si>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</si>
  <si>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</si>
  <si>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</si>
  <si>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</si>
  <si>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</si>
  <si>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</si>
  <si>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</si>
  <si>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</si>
  <si>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</si>
  <si>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</si>
  <si>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</si>
  <si>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</si>
  <si>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</si>
  <si>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</si>
  <si>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</si>
  <si>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</si>
  <si>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</si>
  <si>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</si>
  <si>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</si>
  <si>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</si>
  <si>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</si>
  <si>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</si>
  <si>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</si>
  <si>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</si>
  <si>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</si>
  <si>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</si>
  <si>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</si>
  <si>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</si>
  <si>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</si>
  <si>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</si>
  <si>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</si>
  <si>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</si>
  <si>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</si>
  <si>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</si>
  <si>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</si>
  <si>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</si>
  <si>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</si>
  <si>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</si>
  <si>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</si>
  <si>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</si>
  <si>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</si>
  <si>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</si>
  <si>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</si>
  <si>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</si>
  <si>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</si>
  <si>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</si>
  <si>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</si>
  <si>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</si>
  <si>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</si>
  <si>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</si>
  <si>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</si>
  <si>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</si>
  <si>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</si>
  <si>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</si>
  <si>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</si>
  <si>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</si>
  <si>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</si>
  <si>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</si>
  <si>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</si>
  <si>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</si>
  <si>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</si>
  <si>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</si>
  <si>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</si>
  <si>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</si>
  <si>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</si>
  <si>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</si>
  <si>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</si>
  <si>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</si>
  <si>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</si>
  <si>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</si>
  <si>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</si>
  <si>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</si>
  <si>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</si>
  <si>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</si>
  <si>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</si>
  <si>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</si>
  <si>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</si>
  <si>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</si>
  <si>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</si>
  <si>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</si>
  <si>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</si>
  <si>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</si>
  <si>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</si>
  <si>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</si>
  <si>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</si>
  <si>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</si>
  <si>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</si>
  <si>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</si>
  <si>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</si>
  <si>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</si>
  <si>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</si>
  <si>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</si>
  <si>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</si>
  <si>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</si>
  <si>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</si>
  <si>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</si>
  <si>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</si>
  <si>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</si>
  <si>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</si>
  <si>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</si>
  <si>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</si>
  <si>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</si>
  <si>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</si>
  <si>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</si>
  <si>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</si>
  <si>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</si>
  <si>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</si>
  <si>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</si>
  <si>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</si>
  <si>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</si>
  <si>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</si>
  <si>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</si>
  <si>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</si>
  <si>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</si>
  <si>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</si>
  <si>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</si>
  <si>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</si>
  <si>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</si>
  <si>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</si>
  <si>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</si>
  <si>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</si>
  <si>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</si>
  <si>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</si>
  <si>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</si>
  <si>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</si>
  <si>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</si>
  <si>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</si>
  <si>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</si>
  <si>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</si>
  <si>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</si>
  <si>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</si>
  <si>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</si>
  <si>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</si>
  <si>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</si>
  <si>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</si>
  <si>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</si>
  <si>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</si>
  <si>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</si>
  <si>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</si>
  <si>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</si>
  <si>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</si>
  <si>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</si>
  <si>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</si>
  <si>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</si>
  <si>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</si>
  <si>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</si>
  <si>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</si>
  <si>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</si>
  <si>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</si>
  <si>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</si>
  <si>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</si>
  <si>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</si>
  <si>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</si>
  <si>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</si>
  <si>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</si>
  <si>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</si>
  <si>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</si>
  <si>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</si>
  <si>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</si>
  <si>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</si>
  <si>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</si>
  <si>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</si>
  <si>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</si>
  <si>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</si>
  <si>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</si>
  <si>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</si>
  <si>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</si>
  <si>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</si>
  <si>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</si>
  <si>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</si>
  <si>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</si>
  <si>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</si>
  <si>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</si>
  <si>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</si>
  <si>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</si>
  <si>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</si>
  <si>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</si>
  <si>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</si>
  <si>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</si>
  <si>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</si>
  <si>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</si>
  <si>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</si>
  <si>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</si>
  <si>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</si>
  <si>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</si>
  <si>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</si>
  <si>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</si>
  <si>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</si>
  <si>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</si>
  <si>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</si>
  <si>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</si>
  <si>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</si>
  <si>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</si>
  <si>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</si>
  <si>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</si>
  <si>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</si>
  <si>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</si>
  <si>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</si>
  <si>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</si>
  <si>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</si>
  <si>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</si>
  <si>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</si>
  <si>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</si>
  <si>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</si>
  <si>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</si>
  <si>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</si>
  <si>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</si>
  <si>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</si>
  <si>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</si>
  <si>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</si>
  <si>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</si>
  <si>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</si>
  <si>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</si>
  <si>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</si>
  <si>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</si>
  <si>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</si>
  <si>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</si>
  <si>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</si>
  <si>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</si>
  <si>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</si>
  <si>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</si>
  <si>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</si>
  <si>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</si>
  <si>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</si>
  <si>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</si>
  <si>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</si>
  <si>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</si>
  <si>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</si>
  <si>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</si>
  <si>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</si>
  <si>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</si>
  <si>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</si>
  <si>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</si>
  <si>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</si>
  <si>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</si>
  <si>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</si>
  <si>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</si>
  <si>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</si>
  <si>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</si>
  <si>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</si>
  <si>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</si>
  <si>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</si>
  <si>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</si>
  <si>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</si>
  <si>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</si>
  <si>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</si>
  <si>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</si>
  <si>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</si>
  <si>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</si>
  <si>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</si>
  <si>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</si>
  <si>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</si>
  <si>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</si>
  <si>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</si>
  <si>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</si>
  <si>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</si>
  <si>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</si>
  <si>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</si>
  <si>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</si>
  <si>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</si>
  <si>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</si>
  <si>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</si>
  <si>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</si>
  <si>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</si>
  <si>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</si>
  <si>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</si>
  <si>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</si>
  <si>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</si>
  <si>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</si>
  <si>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</si>
  <si>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</si>
  <si>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</si>
  <si>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</si>
  <si>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</si>
  <si>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</si>
  <si>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</si>
  <si>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</si>
  <si>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</si>
  <si>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</si>
  <si>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</si>
  <si>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</si>
  <si>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</si>
  <si>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</si>
  <si>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</si>
  <si>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</si>
  <si>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</si>
  <si>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</si>
  <si>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</si>
  <si>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</si>
  <si>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</si>
  <si>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</si>
  <si>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</si>
  <si>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</si>
  <si>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</si>
  <si>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</si>
  <si>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</si>
  <si>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</si>
  <si>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</si>
  <si>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</si>
  <si>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</si>
  <si>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</si>
  <si>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</si>
  <si>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</si>
  <si>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</si>
  <si>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</si>
  <si>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</si>
  <si>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</si>
  <si>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</si>
  <si>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</si>
  <si>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</si>
  <si>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</si>
  <si>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</si>
  <si>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</si>
  <si>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</si>
  <si>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</si>
  <si>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</si>
  <si>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</si>
  <si>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</si>
  <si>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</si>
  <si>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</si>
  <si>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</si>
  <si>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</si>
  <si>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</si>
  <si>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</si>
  <si>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</si>
  <si>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</si>
  <si>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</si>
  <si>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</si>
  <si>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</si>
  <si>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</si>
  <si>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</si>
  <si>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</si>
  <si>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</si>
  <si>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</si>
  <si>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</si>
  <si>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</si>
  <si>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</si>
  <si>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</si>
  <si>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</si>
  <si>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</si>
  <si>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</si>
  <si>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</si>
  <si>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</si>
  <si>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</si>
  <si>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</si>
  <si>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</si>
  <si>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</si>
  <si>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</si>
  <si>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</si>
  <si>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</si>
  <si>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</si>
  <si>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</si>
  <si>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</si>
  <si>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</si>
  <si>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</si>
  <si>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</si>
  <si>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</si>
  <si>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</si>
  <si>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</si>
  <si>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</si>
  <si>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</si>
  <si>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</si>
  <si>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</si>
  <si>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</si>
  <si>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</si>
  <si>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</si>
  <si>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</si>
  <si>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</si>
  <si>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</si>
  <si>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</si>
  <si>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</si>
  <si>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</si>
  <si>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</si>
  <si>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</si>
  <si>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</si>
  <si>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</si>
  <si>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</si>
  <si>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</si>
  <si>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</si>
  <si>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</si>
  <si>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</si>
  <si>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</si>
  <si>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</si>
  <si>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</si>
  <si>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</si>
  <si>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</si>
  <si>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</si>
  <si>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</si>
  <si>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</si>
  <si>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</si>
  <si>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</si>
  <si>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</si>
  <si>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</si>
  <si>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</si>
  <si>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</si>
  <si>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</si>
  <si>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</si>
  <si>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</si>
  <si>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</si>
  <si>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</si>
  <si>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</si>
  <si>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</si>
  <si>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</si>
  <si>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</si>
  <si>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</si>
  <si>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</si>
  <si>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</si>
  <si>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</si>
  <si>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</si>
  <si>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</si>
  <si>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</si>
  <si>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</si>
  <si>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</si>
  <si>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</si>
  <si>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</si>
  <si>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</si>
  <si>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</si>
  <si>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</si>
  <si>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</si>
  <si>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</si>
  <si>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</si>
  <si>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</si>
  <si>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</si>
  <si>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</si>
  <si>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</si>
  <si>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</si>
  <si>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</si>
  <si>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</si>
  <si>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</si>
  <si>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</si>
  <si>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</si>
  <si>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</si>
  <si>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</si>
  <si>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</si>
  <si>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</si>
  <si>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</si>
  <si>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</si>
  <si>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</si>
  <si>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</si>
  <si>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</si>
  <si>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</si>
  <si>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</si>
  <si>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</si>
  <si>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</si>
  <si>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</si>
  <si>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</si>
  <si>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</si>
  <si>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</si>
  <si>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</si>
  <si>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</si>
  <si>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</si>
  <si>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</si>
  <si>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</si>
  <si>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</si>
  <si>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</si>
  <si>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</si>
  <si>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</si>
  <si>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</si>
  <si>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</si>
  <si>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</si>
  <si>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</si>
  <si>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</si>
  <si>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</si>
  <si>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</si>
  <si>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</si>
  <si>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</si>
  <si>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</si>
  <si>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</si>
  <si>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</si>
  <si>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</si>
  <si>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</si>
  <si>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</si>
  <si>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</si>
  <si>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</si>
  <si>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</si>
  <si>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</si>
  <si>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</si>
  <si>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</si>
  <si>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</si>
  <si>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</si>
  <si>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</si>
  <si>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</si>
  <si>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</si>
  <si>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</si>
  <si>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</si>
  <si>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</si>
  <si>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</si>
  <si>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</si>
  <si>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</si>
  <si>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</si>
  <si>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</si>
  <si>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</si>
  <si>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</si>
  <si>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</si>
  <si>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</si>
  <si>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</si>
  <si>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</si>
  <si>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</si>
  <si>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</si>
  <si>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</si>
  <si>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</si>
  <si>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</si>
  <si>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</si>
  <si>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</si>
  <si>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</si>
  <si>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</si>
  <si>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</si>
  <si>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</si>
  <si>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</si>
  <si>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</si>
  <si>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</si>
  <si>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</si>
  <si>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</si>
  <si>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</si>
  <si>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</si>
  <si>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</si>
  <si>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</si>
  <si>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</si>
  <si>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</si>
  <si>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</si>
  <si>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</si>
  <si>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</si>
  <si>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</si>
  <si>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</si>
  <si>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</si>
  <si>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</si>
  <si>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</si>
  <si>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</si>
  <si>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</si>
  <si>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</si>
  <si>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</si>
  <si>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</si>
  <si>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</si>
  <si>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</si>
  <si>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</si>
  <si>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</si>
  <si>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</si>
  <si>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</si>
  <si>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</si>
  <si>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</si>
  <si>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</si>
  <si>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</si>
  <si>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</si>
  <si>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</si>
  <si>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</si>
  <si>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</si>
  <si>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</si>
  <si>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</si>
  <si>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</si>
  <si>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</si>
  <si>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</si>
  <si>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</si>
  <si>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</si>
  <si>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</si>
  <si>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</si>
  <si>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</si>
  <si>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</si>
  <si>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</si>
  <si>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</si>
  <si>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</si>
  <si>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</si>
  <si>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</si>
  <si>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</si>
  <si>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</si>
  <si>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</si>
  <si>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</si>
  <si>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</si>
  <si>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</si>
  <si>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</si>
  <si>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</si>
  <si>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</si>
  <si>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</si>
  <si>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</si>
  <si>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</si>
  <si>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</si>
  <si>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</si>
  <si>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</si>
  <si>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</si>
  <si>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</si>
  <si>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</si>
  <si>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</si>
  <si>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</si>
  <si>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</si>
  <si>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</si>
  <si>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</si>
  <si>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</si>
  <si>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</si>
  <si>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</si>
  <si>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</si>
  <si>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</si>
  <si>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</si>
  <si>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</si>
  <si>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</si>
  <si>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</si>
  <si>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</si>
  <si>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</si>
  <si>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</si>
  <si>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</si>
  <si>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</si>
  <si>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</si>
  <si>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</si>
  <si>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</si>
  <si>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</si>
  <si>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</si>
  <si>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</si>
  <si>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</si>
  <si>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</si>
  <si>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</si>
  <si>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</si>
  <si>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</si>
  <si>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</si>
  <si>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</si>
  <si>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</si>
  <si>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</si>
  <si>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</si>
  <si>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</si>
  <si>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</si>
  <si>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</si>
  <si>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</si>
  <si>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</si>
  <si>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</si>
  <si>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</si>
  <si>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</si>
  <si>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</si>
  <si>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</si>
  <si>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</si>
  <si>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</si>
  <si>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</si>
  <si>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</si>
  <si>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</si>
  <si>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</si>
  <si>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</si>
  <si>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</si>
  <si>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</si>
  <si>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</si>
  <si>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</si>
  <si>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</si>
  <si>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</si>
  <si>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</si>
  <si>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</si>
  <si>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</si>
  <si>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</si>
  <si>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</si>
  <si>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</si>
  <si>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</si>
  <si>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</si>
  <si>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</si>
  <si>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</si>
  <si>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</si>
  <si>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</si>
  <si>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</si>
  <si>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</si>
  <si>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</si>
  <si>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</si>
  <si>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</si>
  <si>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</si>
  <si>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</si>
  <si>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</si>
  <si>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</si>
  <si>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</si>
  <si>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</si>
  <si>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</si>
  <si>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</si>
  <si>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</si>
  <si>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</si>
  <si>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</si>
  <si>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</si>
  <si>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</si>
  <si>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</si>
  <si>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</si>
  <si>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</si>
  <si>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</si>
  <si>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</si>
  <si>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</si>
  <si>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</si>
  <si>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</si>
  <si>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</si>
  <si>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</si>
  <si>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</si>
  <si>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</si>
  <si>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</si>
  <si>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</si>
  <si>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</si>
  <si>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</si>
  <si>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</si>
  <si>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</si>
  <si>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</si>
  <si>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</si>
  <si>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</si>
  <si>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</si>
  <si>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</si>
  <si>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</si>
  <si>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</si>
  <si>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</si>
  <si>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</si>
  <si>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</si>
  <si>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</si>
  <si>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</si>
  <si>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</si>
  <si>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</si>
  <si>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</si>
  <si>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</si>
  <si>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</si>
  <si>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</si>
  <si>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</si>
  <si>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</si>
  <si>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</si>
  <si>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</si>
  <si>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</si>
  <si>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</si>
  <si>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</si>
  <si>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</si>
  <si>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</si>
  <si>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</si>
  <si>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</si>
  <si>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</si>
  <si>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</si>
  <si>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</si>
  <si>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</si>
  <si>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</si>
  <si>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</si>
  <si>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</si>
  <si>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</si>
  <si>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</si>
  <si>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</si>
  <si>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</si>
  <si>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</si>
  <si>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</si>
  <si>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</si>
  <si>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</si>
  <si>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</si>
  <si>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</si>
  <si>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</si>
  <si>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</si>
  <si>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</si>
  <si>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</si>
  <si>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</si>
  <si>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</si>
  <si>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</si>
  <si>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</si>
  <si>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</si>
  <si>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</si>
  <si>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</si>
  <si>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</si>
  <si>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</si>
  <si>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</si>
  <si>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</si>
  <si>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</si>
  <si>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</si>
  <si>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</si>
  <si>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</si>
  <si>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</si>
  <si>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</si>
  <si>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</si>
  <si>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</si>
  <si>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</si>
  <si>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</si>
  <si>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</si>
  <si>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</si>
  <si>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</si>
  <si>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</si>
  <si>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</si>
  <si>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</si>
  <si>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</si>
  <si>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</si>
  <si>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</si>
  <si>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</si>
  <si>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</si>
  <si>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</si>
  <si>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</si>
  <si>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</si>
  <si>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</si>
  <si>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</si>
  <si>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</si>
  <si>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</si>
  <si>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</si>
  <si>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</si>
  <si>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</si>
  <si>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</si>
  <si>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</si>
  <si>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</si>
  <si>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</si>
  <si>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</si>
  <si>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</si>
  <si>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</si>
  <si>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</si>
  <si>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</si>
  <si>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</si>
  <si>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</si>
  <si>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</si>
  <si>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</si>
  <si>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</si>
  <si>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</si>
  <si>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</si>
  <si>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</si>
  <si>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</si>
  <si>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</si>
  <si>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</si>
  <si>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</si>
  <si>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</si>
  <si>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</si>
  <si>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</si>
  <si>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</si>
  <si>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</si>
  <si>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</si>
  <si>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</si>
  <si>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</si>
  <si>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</si>
  <si>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</si>
  <si>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</si>
  <si>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</si>
  <si>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</si>
  <si>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</si>
  <si>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</si>
  <si>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</si>
  <si>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</si>
  <si>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</si>
  <si>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</si>
  <si>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</si>
  <si>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</si>
  <si>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</si>
  <si>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</si>
  <si>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</si>
  <si>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</si>
  <si>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</si>
  <si>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</si>
  <si>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</si>
  <si>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</si>
  <si>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</si>
  <si>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</si>
  <si>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</si>
  <si>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</si>
  <si>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</si>
  <si>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</si>
  <si>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</si>
  <si>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</si>
  <si>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</si>
  <si>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</si>
  <si>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</si>
  <si>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</si>
  <si>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</si>
  <si>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</si>
  <si>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</si>
  <si>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</si>
  <si>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</si>
  <si>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</si>
  <si>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</si>
  <si>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</si>
  <si>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</si>
  <si>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</si>
  <si>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</si>
  <si>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</si>
  <si>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</si>
  <si>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</si>
  <si>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</si>
  <si>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</si>
  <si>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</si>
  <si>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</si>
  <si>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</si>
  <si>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</si>
  <si>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</si>
  <si>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</si>
  <si>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</si>
  <si>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</si>
  <si>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</si>
  <si>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</si>
  <si>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</si>
  <si>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</si>
  <si>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</si>
  <si>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</si>
  <si>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</si>
  <si>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</si>
  <si>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</si>
  <si>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</si>
  <si>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</si>
  <si>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</si>
  <si>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</si>
  <si>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</si>
  <si>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</si>
  <si>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</si>
  <si>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</si>
  <si>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</si>
  <si>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</si>
  <si>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</si>
  <si>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</si>
  <si>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</si>
  <si>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</si>
  <si>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</si>
  <si>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</si>
  <si>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</si>
  <si>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</si>
  <si>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</si>
  <si>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</si>
  <si>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</si>
  <si>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</si>
  <si>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</si>
  <si>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</si>
  <si>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</si>
  <si>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</si>
  <si>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</si>
  <si>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</si>
  <si>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</si>
  <si>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</si>
  <si>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</si>
  <si>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</si>
  <si>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</si>
  <si>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</si>
  <si>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</si>
  <si>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</si>
  <si>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</si>
  <si>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</si>
  <si>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</si>
  <si>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</si>
  <si>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</si>
  <si>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</si>
  <si>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</si>
  <si>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</si>
  <si>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</si>
  <si>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</si>
  <si>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</si>
  <si>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</si>
  <si>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</si>
  <si>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</si>
  <si>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</si>
  <si>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</si>
  <si>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</si>
  <si>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</si>
  <si>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</si>
  <si>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</si>
  <si>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</si>
  <si>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</si>
  <si>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</si>
  <si>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</si>
  <si>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</si>
  <si>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</si>
  <si>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</si>
  <si>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</si>
  <si>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</si>
  <si>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</si>
  <si>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</si>
  <si>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</si>
  <si>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</si>
  <si>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</si>
  <si>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</si>
  <si>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</si>
  <si>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</si>
  <si>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</si>
  <si>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</si>
  <si>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</si>
  <si>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</si>
  <si>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</si>
  <si>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</si>
  <si>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</si>
  <si>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</si>
  <si>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</si>
  <si>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</si>
  <si>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</si>
  <si>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</si>
  <si>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</si>
  <si>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</si>
  <si>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</si>
  <si>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</si>
  <si>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</si>
  <si>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</si>
  <si>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</si>
  <si>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</si>
  <si>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</si>
  <si>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</si>
  <si>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</si>
  <si>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</si>
  <si>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</si>
  <si>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</si>
  <si>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</si>
  <si>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</si>
  <si>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</si>
  <si>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</si>
  <si>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</si>
  <si>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</si>
  <si>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</si>
  <si>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</si>
  <si>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</si>
  <si>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</si>
  <si>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</si>
  <si>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</si>
  <si>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</si>
  <si>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</si>
  <si>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</si>
  <si>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</si>
  <si>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</si>
  <si>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</si>
  <si>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</si>
  <si>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</si>
  <si>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</si>
  <si>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</si>
  <si>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</si>
  <si>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</si>
  <si>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</si>
  <si>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</si>
  <si>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</si>
  <si>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</si>
  <si>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</si>
  <si>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</si>
  <si>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</si>
  <si>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</si>
  <si>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</si>
  <si>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</si>
  <si>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</si>
  <si>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</si>
  <si>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</si>
  <si>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</si>
  <si>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</si>
  <si>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</si>
  <si>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</si>
  <si>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</si>
  <si>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</si>
  <si>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</si>
  <si>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</si>
  <si>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</si>
  <si>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</si>
  <si>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</si>
  <si>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</si>
  <si>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</si>
  <si>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</si>
  <si>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</si>
  <si>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</si>
  <si>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</si>
  <si>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</si>
  <si>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</si>
  <si>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</si>
  <si>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</si>
  <si>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</si>
  <si>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</si>
  <si>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</si>
  <si>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</si>
  <si>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</si>
  <si>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</si>
  <si>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</si>
  <si>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</si>
  <si>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</si>
  <si>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</si>
  <si>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</si>
  <si>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</si>
  <si>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</si>
  <si>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</si>
  <si>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</si>
  <si>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</si>
  <si>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</si>
  <si>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</si>
  <si>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</si>
  <si>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</si>
  <si>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</si>
  <si>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</si>
  <si>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</si>
  <si>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</si>
  <si>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</si>
  <si>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</si>
  <si>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</si>
  <si>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</si>
  <si>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</si>
  <si>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</si>
  <si>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</si>
  <si>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</si>
  <si>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</si>
  <si>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</si>
  <si>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</si>
  <si>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</si>
  <si>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</si>
  <si>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</si>
  <si>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</si>
  <si>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</si>
  <si>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</si>
  <si>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</si>
  <si>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</si>
  <si>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</si>
  <si>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</si>
  <si>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</si>
  <si>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</si>
  <si>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</si>
  <si>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</si>
  <si>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</si>
  <si>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</si>
  <si>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</si>
  <si>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</si>
  <si>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</si>
  <si>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</si>
  <si>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</si>
  <si>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</si>
  <si>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</si>
  <si>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</si>
  <si>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</si>
  <si>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</si>
  <si>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</si>
  <si>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</si>
  <si>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</si>
  <si>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</si>
  <si>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</si>
  <si>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</si>
  <si>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</si>
  <si>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</si>
  <si>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</si>
  <si>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</si>
  <si>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</si>
  <si>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</si>
  <si>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</si>
  <si>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</si>
  <si>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</si>
  <si>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</si>
  <si>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</si>
  <si>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</si>
  <si>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</si>
  <si>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</si>
  <si>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</si>
  <si>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</si>
  <si>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</si>
  <si>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</si>
  <si>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</si>
  <si>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</si>
  <si>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</si>
  <si>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</si>
  <si>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</si>
  <si>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</si>
  <si>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</si>
  <si>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</si>
  <si>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</si>
  <si>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</si>
  <si>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</si>
  <si>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</si>
  <si>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</si>
  <si>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</si>
  <si>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</si>
  <si>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</si>
  <si>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</si>
  <si>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</si>
  <si>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</si>
  <si>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</si>
  <si>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</si>
  <si>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</si>
  <si>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</si>
  <si>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</si>
  <si>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</si>
  <si>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</si>
  <si>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</si>
  <si>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</si>
  <si>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</si>
  <si>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</si>
  <si>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</si>
  <si>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</si>
  <si>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</si>
  <si>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</si>
  <si>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</si>
  <si>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</si>
  <si>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</si>
  <si>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</si>
  <si>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</si>
  <si>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</si>
  <si>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</si>
  <si>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</si>
  <si>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</si>
  <si>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</si>
  <si>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</si>
  <si>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</si>
  <si>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</si>
  <si>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</si>
  <si>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</si>
  <si>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</si>
  <si>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</si>
  <si>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</si>
  <si>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</si>
  <si>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</si>
  <si>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</si>
  <si>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</si>
  <si>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</si>
  <si>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</si>
  <si>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</si>
  <si>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</si>
  <si>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</si>
  <si>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</si>
  <si>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</si>
  <si>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</si>
  <si>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</si>
  <si>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</si>
  <si>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</si>
  <si>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</si>
  <si>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</si>
  <si>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</si>
  <si>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</si>
  <si>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</si>
  <si>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</si>
  <si>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</si>
  <si>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</si>
  <si>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</si>
  <si>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</si>
  <si>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</si>
  <si>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</si>
  <si>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</si>
  <si>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</si>
  <si>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</si>
  <si>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</si>
  <si>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</si>
  <si>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</si>
  <si>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</si>
  <si>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</si>
  <si>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</si>
  <si>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</si>
  <si>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</si>
  <si>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</si>
  <si>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</si>
  <si>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</si>
  <si>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</si>
  <si>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</si>
  <si>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</si>
  <si>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</si>
  <si>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</si>
  <si>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</si>
  <si>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</si>
  <si>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</si>
  <si>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</si>
  <si>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</si>
  <si>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</si>
  <si>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</si>
  <si>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</si>
  <si>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</si>
  <si>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</si>
  <si>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</si>
  <si>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</si>
  <si>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</si>
  <si>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</si>
  <si>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</si>
  <si>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</si>
  <si>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</si>
  <si>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</si>
  <si>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</si>
  <si>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</si>
  <si>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</si>
  <si>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</si>
  <si>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</si>
  <si>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</si>
  <si>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</si>
  <si>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</si>
  <si>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</si>
  <si>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</si>
  <si>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</si>
  <si>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</si>
  <si>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</si>
  <si>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</si>
  <si>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</si>
  <si>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</si>
  <si>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</si>
  <si>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</si>
  <si>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</si>
  <si>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</si>
  <si>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</si>
  <si>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</si>
  <si>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</si>
  <si>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</si>
  <si>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</si>
  <si>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</si>
  <si>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</si>
  <si>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</si>
  <si>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</si>
  <si>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</si>
  <si>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</si>
  <si>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</si>
  <si>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</si>
  <si>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</si>
  <si>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</si>
  <si>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</si>
  <si>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</si>
  <si>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</si>
  <si>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</si>
  <si>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</si>
  <si>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</si>
  <si>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</si>
  <si>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</si>
  <si>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</si>
  <si>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</si>
  <si>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</si>
  <si>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</si>
  <si>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</si>
  <si>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</si>
  <si>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</si>
  <si>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</si>
  <si>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</si>
  <si>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</si>
  <si>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</si>
  <si>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</si>
  <si>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</si>
  <si>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</si>
  <si>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</si>
  <si>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</si>
  <si>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</si>
  <si>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</si>
  <si>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</si>
  <si>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</si>
  <si>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</si>
  <si>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</si>
  <si>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</si>
  <si>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</si>
  <si>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</si>
  <si>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</si>
  <si>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</si>
  <si>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</si>
  <si>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</si>
  <si>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</si>
  <si>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</si>
  <si>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</si>
  <si>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</si>
  <si>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</si>
  <si>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</si>
  <si>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</si>
  <si>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</si>
  <si>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</si>
  <si>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</si>
  <si>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</si>
  <si>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</si>
  <si>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</si>
  <si>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</si>
  <si>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</si>
  <si>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</si>
  <si>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</si>
  <si>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</si>
  <si>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</si>
  <si>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</si>
  <si>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</si>
  <si>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</si>
  <si>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</si>
  <si>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</si>
  <si>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</si>
  <si>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</si>
  <si>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</si>
  <si>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</si>
  <si>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</si>
  <si>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</si>
  <si>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</si>
  <si>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</si>
  <si>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</si>
  <si>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</si>
  <si>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</si>
  <si>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</si>
  <si>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</si>
  <si>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</si>
  <si>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</si>
  <si>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</si>
  <si>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</si>
  <si>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</si>
  <si>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</si>
  <si>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</si>
  <si>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</si>
  <si>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</si>
  <si>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</si>
  <si>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</si>
  <si>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</si>
  <si>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</si>
  <si>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</si>
  <si>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</si>
  <si>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</si>
  <si>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</si>
  <si>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</si>
  <si>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</si>
  <si>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</si>
  <si>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</si>
  <si>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</si>
  <si>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</si>
  <si>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</si>
  <si>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</si>
  <si>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</si>
  <si>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</si>
  <si>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</si>
  <si>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</si>
  <si>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</si>
  <si>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</si>
  <si>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</si>
  <si>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</si>
  <si>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</si>
  <si>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</si>
  <si>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</si>
  <si>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</si>
  <si>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</si>
  <si>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</si>
  <si>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</si>
  <si>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</si>
  <si>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</si>
  <si>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</si>
  <si>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</si>
  <si>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</si>
  <si>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</si>
  <si>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</si>
  <si>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</si>
  <si>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</si>
  <si>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</si>
  <si>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</si>
  <si>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</si>
  <si>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</si>
  <si>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</si>
  <si>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</si>
  <si>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</si>
  <si>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</si>
  <si>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</si>
  <si>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</si>
  <si>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</si>
  <si>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</si>
  <si>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</si>
  <si>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</si>
  <si>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</si>
  <si>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</si>
  <si>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</si>
  <si>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</si>
  <si>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</si>
  <si>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</si>
  <si>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</si>
  <si>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</si>
  <si>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</si>
  <si>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</si>
  <si>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</si>
  <si>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</si>
  <si>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</si>
  <si>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</si>
  <si>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</si>
  <si>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</si>
  <si>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</si>
  <si>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</si>
  <si>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</si>
  <si>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</si>
  <si>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</si>
  <si>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</si>
  <si>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</si>
  <si>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</si>
  <si>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</si>
  <si>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</si>
  <si>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</si>
  <si>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</si>
  <si>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</si>
  <si>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</si>
  <si>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</si>
  <si>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</si>
  <si>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</si>
  <si>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</si>
  <si>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</si>
  <si>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</si>
  <si>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</si>
  <si>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</si>
  <si>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</si>
  <si>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</si>
  <si>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</si>
  <si>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</si>
  <si>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</si>
  <si>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</si>
  <si>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</si>
  <si>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</si>
  <si>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</si>
  <si>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</si>
  <si>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</si>
  <si>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</si>
  <si>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</si>
  <si>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</si>
  <si>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</si>
  <si>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</si>
  <si>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</si>
  <si>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</si>
  <si>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</si>
  <si>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</si>
  <si>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</si>
  <si>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</si>
  <si>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</si>
  <si>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</si>
  <si>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</si>
  <si>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</si>
  <si>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</si>
  <si>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</si>
  <si>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</si>
  <si>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</si>
  <si>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</si>
  <si>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</si>
  <si>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</si>
  <si>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</si>
  <si>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</si>
  <si>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</si>
  <si>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</si>
  <si>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</si>
  <si>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</si>
  <si>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</si>
  <si>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</si>
  <si>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</si>
  <si>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</si>
  <si>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</si>
  <si>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</si>
  <si>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</si>
  <si>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</si>
  <si>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</si>
  <si>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</si>
  <si>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</si>
  <si>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</si>
  <si>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</si>
  <si>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</si>
  <si>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</si>
  <si>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</si>
  <si>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</si>
  <si>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</si>
  <si>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</si>
  <si>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</si>
  <si>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</si>
  <si>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</si>
  <si>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</si>
  <si>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</si>
  <si>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</si>
  <si>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</si>
  <si>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</si>
  <si>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</si>
  <si>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</si>
  <si>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</si>
  <si>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</si>
  <si>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</si>
  <si>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</si>
  <si>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</si>
  <si>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</si>
  <si>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</si>
  <si>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</si>
  <si>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</si>
  <si>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</si>
  <si>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</si>
  <si>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</si>
  <si>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</si>
  <si>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</si>
  <si>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</si>
  <si>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</si>
  <si>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</si>
  <si>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</si>
  <si>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</si>
  <si>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</si>
  <si>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</si>
  <si>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</si>
  <si>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</si>
  <si>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</si>
  <si>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</si>
  <si>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</si>
  <si>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</si>
  <si>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</si>
  <si>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</si>
  <si>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</si>
  <si>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</si>
  <si>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</si>
  <si>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</si>
  <si>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</si>
  <si>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</si>
  <si>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</si>
  <si>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</si>
  <si>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</si>
  <si>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</si>
  <si>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</si>
  <si>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</si>
  <si>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</si>
  <si>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</si>
  <si>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</si>
  <si>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</si>
  <si>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</si>
  <si>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</si>
  <si>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</si>
  <si>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</si>
  <si>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</si>
  <si>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</si>
  <si>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</si>
  <si>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</si>
  <si>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</si>
  <si>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</si>
  <si>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</si>
  <si>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</si>
  <si>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</si>
  <si>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</si>
  <si>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</si>
  <si>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</si>
  <si>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</si>
  <si>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</si>
  <si>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</si>
  <si>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</si>
  <si>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</si>
  <si>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</si>
  <si>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</si>
  <si>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</si>
  <si>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</si>
  <si>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</si>
  <si>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</si>
  <si>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</si>
  <si>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</si>
  <si>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</si>
  <si>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</si>
  <si>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</si>
  <si>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</si>
  <si>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</si>
  <si>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</si>
  <si>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</si>
  <si>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</si>
  <si>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</si>
  <si>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</si>
  <si>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</si>
  <si>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</si>
  <si>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</si>
  <si>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</si>
  <si>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</si>
  <si>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</si>
  <si>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</si>
  <si>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</si>
  <si>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</si>
  <si>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</si>
  <si>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</si>
  <si>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</si>
  <si>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</si>
  <si>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</si>
  <si>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</si>
  <si>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</si>
  <si>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</si>
  <si>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</si>
  <si>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</si>
  <si>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</si>
  <si>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</si>
  <si>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</si>
  <si>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</si>
  <si>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</si>
  <si>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</si>
  <si>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</si>
  <si>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</si>
  <si>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</si>
  <si>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</si>
  <si>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</si>
  <si>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</si>
  <si>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</si>
  <si>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</si>
  <si>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</si>
  <si>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</si>
  <si>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</si>
  <si>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</si>
  <si>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</si>
  <si>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</si>
  <si>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</si>
  <si>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</si>
  <si>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</si>
  <si>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</si>
  <si>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</si>
  <si>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</si>
  <si>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</si>
  <si>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</si>
  <si>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</si>
  <si>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</si>
  <si>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</si>
  <si>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</si>
  <si>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</si>
  <si>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</si>
  <si>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</si>
  <si>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</si>
  <si>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</si>
  <si>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</si>
  <si>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</si>
  <si>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</si>
  <si>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</si>
  <si>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</si>
  <si>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</si>
  <si>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</si>
  <si>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</si>
  <si>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</si>
  <si>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</si>
  <si>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</si>
  <si>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</si>
  <si>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</si>
  <si>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</si>
  <si>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</si>
  <si>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</si>
  <si>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</si>
  <si>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</si>
  <si>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</si>
  <si>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</si>
  <si>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</si>
  <si>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</si>
  <si>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</si>
  <si>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</si>
  <si>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</si>
  <si>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</si>
  <si>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</si>
  <si>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</si>
  <si>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</si>
  <si>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</si>
  <si>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</si>
  <si>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</si>
  <si>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</si>
  <si>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</si>
  <si>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</si>
  <si>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</si>
  <si>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</si>
  <si>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</si>
  <si>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</si>
  <si>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</si>
  <si>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</si>
  <si>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</si>
  <si>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</si>
  <si>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</si>
  <si>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</si>
  <si>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</si>
  <si>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</si>
  <si>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</si>
  <si>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</si>
  <si>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</si>
  <si>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</si>
  <si>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</si>
  <si>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</si>
  <si>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</si>
  <si>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</si>
  <si>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</si>
  <si>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</si>
  <si>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</si>
  <si>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</si>
  <si>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</si>
  <si>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</si>
  <si>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</si>
  <si>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</si>
  <si>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</si>
  <si>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</si>
  <si>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</si>
  <si>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</si>
  <si>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</si>
  <si>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</si>
  <si>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</si>
  <si>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</si>
  <si>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</si>
  <si>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</si>
  <si>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</si>
  <si>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</si>
  <si>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</si>
  <si>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</si>
  <si>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</si>
  <si>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</si>
  <si>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</si>
  <si>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</si>
  <si>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</si>
  <si>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</si>
  <si>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</si>
  <si>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</si>
  <si>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</si>
  <si>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</si>
  <si>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</si>
  <si>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</si>
  <si>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</si>
  <si>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</si>
  <si>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</si>
  <si>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</si>
  <si>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</si>
  <si>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</si>
  <si>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</si>
  <si>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</si>
  <si>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</si>
  <si>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</si>
  <si>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</si>
  <si>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</si>
  <si>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</si>
  <si>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</si>
  <si>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</si>
  <si>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</si>
  <si>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</si>
  <si>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</si>
  <si>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</si>
  <si>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</si>
  <si>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</si>
  <si>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</si>
  <si>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</si>
  <si>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</si>
  <si>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</si>
  <si>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</si>
  <si>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</si>
  <si>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</si>
  <si>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</si>
  <si>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</si>
  <si>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</si>
  <si>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</si>
  <si>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</si>
  <si>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</si>
  <si>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</si>
  <si>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</si>
  <si>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</si>
  <si>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</si>
  <si>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</si>
  <si>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</si>
  <si>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</si>
  <si>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</si>
  <si>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</si>
  <si>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</si>
  <si>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</si>
  <si>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</si>
  <si>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</si>
  <si>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</si>
  <si>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</si>
  <si>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</si>
  <si>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</si>
  <si>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</si>
  <si>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</si>
  <si>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</si>
  <si>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</si>
  <si>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</si>
  <si>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</si>
  <si>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</si>
  <si>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</si>
  <si>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</si>
  <si>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</si>
  <si>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</si>
  <si>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</si>
  <si>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</si>
  <si>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</si>
  <si>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</si>
  <si>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</si>
  <si>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</si>
  <si>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</si>
  <si>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</si>
  <si>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</si>
  <si>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</si>
  <si>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</si>
  <si>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</si>
  <si>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</si>
  <si>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</si>
  <si>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</si>
  <si>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</si>
  <si>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</si>
  <si>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</si>
  <si>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</si>
  <si>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</si>
  <si>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</si>
  <si>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</si>
  <si>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</si>
  <si>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</si>
  <si>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</si>
  <si>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</si>
  <si>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</si>
  <si>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</si>
  <si>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</si>
  <si>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</si>
  <si>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</si>
  <si>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</si>
  <si>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</si>
  <si>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</si>
  <si>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</si>
  <si>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</si>
  <si>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</si>
  <si>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</si>
  <si>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</si>
  <si>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</si>
  <si>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</si>
  <si>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</si>
  <si>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</si>
  <si>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</si>
  <si>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</si>
  <si>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</si>
  <si>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</si>
  <si>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</si>
  <si>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</si>
  <si>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</si>
  <si>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</si>
  <si>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</si>
  <si>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</si>
  <si>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</si>
  <si>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</si>
  <si>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</si>
  <si>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</si>
  <si>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</si>
  <si>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</si>
  <si>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</si>
  <si>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</si>
  <si>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</si>
  <si>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</si>
  <si>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</si>
  <si>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</si>
  <si>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</si>
  <si>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</si>
  <si>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</si>
  <si>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</si>
  <si>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</si>
  <si>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</si>
  <si>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</si>
  <si>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</si>
  <si>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</si>
  <si>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</si>
  <si>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</si>
  <si>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</si>
  <si>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</si>
  <si>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</si>
  <si>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</si>
  <si>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</si>
  <si>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</si>
  <si>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</si>
  <si>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</si>
  <si>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</si>
  <si>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</si>
  <si>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</si>
  <si>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</si>
  <si>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</si>
  <si>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</si>
  <si>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</si>
  <si>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</si>
  <si>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</si>
  <si>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</si>
  <si>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</si>
  <si>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</si>
  <si>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</si>
  <si>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</si>
  <si>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</si>
  <si>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</si>
  <si>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</si>
  <si>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</si>
  <si>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</si>
  <si>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</si>
  <si>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</si>
  <si>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</si>
  <si>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</si>
  <si>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</si>
  <si>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</si>
  <si>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</si>
  <si>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</si>
  <si>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</si>
  <si>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</si>
  <si>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</si>
  <si>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</si>
  <si>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</si>
  <si>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</si>
  <si>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</si>
  <si>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</si>
  <si>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</si>
  <si>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</si>
  <si>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</si>
  <si>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</si>
  <si>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</si>
  <si>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</si>
  <si>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</si>
  <si>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</si>
  <si>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</si>
  <si>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</si>
  <si>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</si>
  <si>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</si>
  <si>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</si>
  <si>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</si>
  <si>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</si>
  <si>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</si>
  <si>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</si>
  <si>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</si>
  <si>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</si>
  <si>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</si>
  <si>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</si>
  <si>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</si>
  <si>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</si>
  <si>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</si>
  <si>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</si>
  <si>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</si>
  <si>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</si>
  <si>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</si>
  <si>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</si>
  <si>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</si>
  <si>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</si>
  <si>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</si>
  <si>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</si>
  <si>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</si>
  <si>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</si>
  <si>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</si>
  <si>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</si>
  <si>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</si>
  <si>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</si>
  <si>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</si>
  <si>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</si>
  <si>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</si>
  <si>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</si>
  <si>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</si>
  <si>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</si>
  <si>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</si>
  <si>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</si>
  <si>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</si>
  <si>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</si>
  <si>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</si>
  <si>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</si>
  <si>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</si>
  <si>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</si>
  <si>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</si>
  <si>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</si>
  <si>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</si>
  <si>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</si>
  <si>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</si>
  <si>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</si>
  <si>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</si>
  <si>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</si>
  <si>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</si>
  <si>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</si>
  <si>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</si>
  <si>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</si>
  <si>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</si>
  <si>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</si>
  <si>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</si>
  <si>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</si>
  <si>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</si>
  <si>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</si>
  <si>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</si>
  <si>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</si>
  <si>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</si>
  <si>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</si>
  <si>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</si>
  <si>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</si>
  <si>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</si>
  <si>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</si>
  <si>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</si>
  <si>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</si>
  <si>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</si>
  <si>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</si>
  <si>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</si>
  <si>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</si>
  <si>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</si>
  <si>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</si>
  <si>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</si>
  <si>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</si>
  <si>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</si>
  <si>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</si>
  <si>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</si>
  <si>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</si>
  <si>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</si>
  <si>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</si>
  <si>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</si>
  <si>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</si>
  <si>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</si>
  <si>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</si>
  <si>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</si>
  <si>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</si>
  <si>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</si>
  <si>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</si>
  <si>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</si>
  <si>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</si>
  <si>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</si>
  <si>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</si>
  <si>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</si>
  <si>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</si>
  <si>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</si>
  <si>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</si>
  <si>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</si>
  <si>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</si>
  <si>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</si>
  <si>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</si>
  <si>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</si>
  <si>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</si>
  <si>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</si>
  <si>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</si>
  <si>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</si>
  <si>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</si>
  <si>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</si>
  <si>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</si>
  <si>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</si>
  <si>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</si>
  <si>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</si>
  <si>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</si>
  <si>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</si>
  <si>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</si>
  <si>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</si>
  <si>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</si>
  <si>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</si>
  <si>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</si>
  <si>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</si>
  <si>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</si>
  <si>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</si>
  <si>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</si>
  <si>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</si>
  <si>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</si>
  <si>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</si>
  <si>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</si>
  <si>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</si>
  <si>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</si>
  <si>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</si>
  <si>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</si>
  <si>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</si>
  <si>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</si>
  <si>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</si>
  <si>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</si>
  <si>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</si>
  <si>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</si>
  <si>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</si>
  <si>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</si>
  <si>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</si>
  <si>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</si>
  <si>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</si>
  <si>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</si>
  <si>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</si>
  <si>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</si>
  <si>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</si>
  <si>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</si>
  <si>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</si>
  <si>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</si>
  <si>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</si>
  <si>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</si>
  <si>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</si>
  <si>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</si>
  <si>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</si>
  <si>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</si>
  <si>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</si>
  <si>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</si>
  <si>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</si>
  <si>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</si>
  <si>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</si>
  <si>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</si>
  <si>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</si>
  <si>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</si>
  <si>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</si>
  <si>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</si>
  <si>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</si>
  <si>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</si>
  <si>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</si>
  <si>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</si>
  <si>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</si>
  <si>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</si>
  <si>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</si>
  <si>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</si>
  <si>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</si>
  <si>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</si>
  <si>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</si>
  <si>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</si>
  <si>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</si>
  <si>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</si>
  <si>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</si>
  <si>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</si>
  <si>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</si>
  <si>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</si>
  <si>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</si>
  <si>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</si>
  <si>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</si>
  <si>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</si>
  <si>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</si>
  <si>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</si>
  <si>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</si>
  <si>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</si>
  <si>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</si>
  <si>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</si>
  <si>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</si>
  <si>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</si>
  <si>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</si>
  <si>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</si>
  <si>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</si>
  <si>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</si>
  <si>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</si>
  <si>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</si>
  <si>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</si>
  <si>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</si>
  <si>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</si>
  <si>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</si>
  <si>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</si>
  <si>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</si>
  <si>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</si>
  <si>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</si>
  <si>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</si>
  <si>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</si>
  <si>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</si>
  <si>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</si>
  <si>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</si>
  <si>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</si>
  <si>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</si>
  <si>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</si>
  <si>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</si>
  <si>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</si>
  <si>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</si>
  <si>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</si>
  <si>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</si>
  <si>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</si>
  <si>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</si>
  <si>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</si>
  <si>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</si>
  <si>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</si>
  <si>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</si>
  <si>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</si>
  <si>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</si>
  <si>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</si>
  <si>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</si>
  <si>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</si>
  <si>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</si>
  <si>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</si>
  <si>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</si>
  <si>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</si>
  <si>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</si>
  <si>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</si>
  <si>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</si>
  <si>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</si>
  <si>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</si>
  <si>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</si>
  <si>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</si>
  <si>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</si>
  <si>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</si>
  <si>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</si>
  <si>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</si>
  <si>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</si>
  <si>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</si>
  <si>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</si>
  <si>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</si>
  <si>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</si>
  <si>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</si>
  <si>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</si>
  <si>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</si>
  <si>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</si>
  <si>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</si>
  <si>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</si>
  <si>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</si>
  <si>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</si>
  <si>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</si>
  <si>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</si>
  <si>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</si>
  <si>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</si>
  <si>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</si>
  <si>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</si>
  <si>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</si>
  <si>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</si>
  <si>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</si>
  <si>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</si>
  <si>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</si>
  <si>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</si>
  <si>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</si>
  <si>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</si>
  <si>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</si>
  <si>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</si>
  <si>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</si>
  <si>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</si>
  <si>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</si>
  <si>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</si>
  <si>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</si>
  <si>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</si>
  <si>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</si>
  <si>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</si>
  <si>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</si>
  <si>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</si>
  <si>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</si>
  <si>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</si>
  <si>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</si>
  <si>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</si>
  <si>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</si>
  <si>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</si>
  <si>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</si>
  <si>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</si>
  <si>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</si>
  <si>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</si>
  <si>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</si>
  <si>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</si>
  <si>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</si>
  <si>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</si>
  <si>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</si>
  <si>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</si>
  <si>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</si>
  <si>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</si>
  <si>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</si>
  <si>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</si>
  <si>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</si>
  <si>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</si>
  <si>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</si>
  <si>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</si>
  <si>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</si>
  <si>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</si>
  <si>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</si>
  <si>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</si>
  <si>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</si>
  <si>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</si>
  <si>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</si>
  <si>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</si>
  <si>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</si>
  <si>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</si>
  <si>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</si>
  <si>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</si>
  <si>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</si>
  <si>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</si>
  <si>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</si>
  <si>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</si>
  <si>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</si>
  <si>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</si>
  <si>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</si>
  <si>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</si>
  <si>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</si>
  <si>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</si>
  <si>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</si>
  <si>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</si>
  <si>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</si>
  <si>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</si>
  <si>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</si>
  <si>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</si>
  <si>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</si>
  <si>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</si>
  <si>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</si>
  <si>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</si>
  <si>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</si>
  <si>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</si>
  <si>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</si>
  <si>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</si>
  <si>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</si>
  <si>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</si>
  <si>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</si>
  <si>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</si>
  <si>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</si>
  <si>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</si>
  <si>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</si>
  <si>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</si>
  <si>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</si>
  <si>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</si>
  <si>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</si>
  <si>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</si>
  <si>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</si>
  <si>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</si>
  <si>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</si>
  <si>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</si>
  <si>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</si>
  <si>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</si>
  <si>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</si>
  <si>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</si>
  <si>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</si>
  <si>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</si>
  <si>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</si>
  <si>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</si>
  <si>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</si>
  <si>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</si>
  <si>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</si>
  <si>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</si>
  <si>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</si>
  <si>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</si>
  <si>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</si>
  <si>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</si>
  <si>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</si>
  <si>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</si>
  <si>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</si>
  <si>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</si>
  <si>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</si>
  <si>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</si>
  <si>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</si>
  <si>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</si>
  <si>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</si>
  <si>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</si>
  <si>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</si>
  <si>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</si>
  <si>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</si>
  <si>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</si>
  <si>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</si>
  <si>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</si>
  <si>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</si>
  <si>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</si>
  <si>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</si>
  <si>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</si>
  <si>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</si>
  <si>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</si>
  <si>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</si>
  <si>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</si>
  <si>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</si>
  <si>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</si>
  <si>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</si>
  <si>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</si>
  <si>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</si>
  <si>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</si>
  <si>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</si>
  <si>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</si>
  <si>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</si>
  <si>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</si>
  <si>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</si>
  <si>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</si>
  <si>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</si>
  <si>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</si>
  <si>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</si>
  <si>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</si>
  <si>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</si>
  <si>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</si>
  <si>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</si>
  <si>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</si>
  <si>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</si>
  <si>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</si>
  <si>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</si>
  <si>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</si>
  <si>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</si>
  <si>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</si>
  <si>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</si>
  <si>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</si>
  <si>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</si>
  <si>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</si>
  <si>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</si>
  <si>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</si>
  <si>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</si>
  <si>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</si>
  <si>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</si>
  <si>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</si>
  <si>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</si>
  <si>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</si>
  <si>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</si>
  <si>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</si>
  <si>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</si>
  <si>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</si>
  <si>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</si>
  <si>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</si>
  <si>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</si>
  <si>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</si>
  <si>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</si>
  <si>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</si>
  <si>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</si>
  <si>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</si>
  <si>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</si>
  <si>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</si>
  <si>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</si>
  <si>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</si>
  <si>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</si>
  <si>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</si>
  <si>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</si>
  <si>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</si>
  <si>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</si>
  <si>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</si>
  <si>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</si>
  <si>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</si>
  <si>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</si>
  <si>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</si>
  <si>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</si>
  <si>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</si>
  <si>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</si>
  <si>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</si>
  <si>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</si>
  <si>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</si>
  <si>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</si>
  <si>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</si>
  <si>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</si>
  <si>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</si>
  <si>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</si>
  <si>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</si>
  <si>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</si>
  <si>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</si>
  <si>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</si>
  <si>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</si>
  <si>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</si>
  <si>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</si>
  <si>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</si>
  <si>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</si>
  <si>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</si>
  <si>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</si>
  <si>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</si>
  <si>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</si>
  <si>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</si>
  <si>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</si>
  <si>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</si>
  <si>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</si>
  <si>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</si>
  <si>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</si>
  <si>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</si>
  <si>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</si>
  <si>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</si>
  <si>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</si>
  <si>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</si>
  <si>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</si>
  <si>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</si>
  <si>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</si>
  <si>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</si>
  <si>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</si>
  <si>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</si>
  <si>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</si>
  <si>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</si>
  <si>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</si>
  <si>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</si>
  <si>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</si>
  <si>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</si>
  <si>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</si>
  <si>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</si>
  <si>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</si>
  <si>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</si>
  <si>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</si>
  <si>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</si>
  <si>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</si>
  <si>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</si>
  <si>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</si>
  <si>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</si>
  <si>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</si>
  <si>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</si>
  <si>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</si>
  <si>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</si>
  <si>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</si>
  <si>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</si>
  <si>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</si>
  <si>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</si>
  <si>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</si>
  <si>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</si>
  <si>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</si>
  <si>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</si>
  <si>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</si>
  <si>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</si>
  <si>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</si>
  <si>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</si>
  <si>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</si>
  <si>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</si>
  <si>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</si>
  <si>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</si>
  <si>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</si>
  <si>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</si>
  <si>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</si>
  <si>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</si>
  <si>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</si>
  <si>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</si>
  <si>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</si>
  <si>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</si>
  <si>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</si>
  <si>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</si>
  <si>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</si>
  <si>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</si>
  <si>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</si>
  <si>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</si>
  <si>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</si>
  <si>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</si>
  <si>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</si>
  <si>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</si>
  <si>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</si>
  <si>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</si>
  <si>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</si>
  <si>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</si>
  <si>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</si>
  <si>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</si>
  <si>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</si>
  <si>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</si>
  <si>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</si>
  <si>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</si>
  <si>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</si>
  <si>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</si>
  <si>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</si>
  <si>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</si>
  <si>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</si>
  <si>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</si>
  <si>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</si>
  <si>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</si>
  <si>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</si>
  <si>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</si>
  <si>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</si>
  <si>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</si>
  <si>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</si>
  <si>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</si>
  <si>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</si>
  <si>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</si>
  <si>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</si>
  <si>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</si>
  <si>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</si>
  <si>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</si>
  <si>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</si>
  <si>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</si>
  <si>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</si>
  <si>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</si>
  <si>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</si>
  <si>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</si>
  <si>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</si>
  <si>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</si>
  <si>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</si>
  <si>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</si>
  <si>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</si>
  <si>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</si>
  <si>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</si>
  <si>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</si>
  <si>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</si>
  <si>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</si>
  <si>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</si>
  <si>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</si>
  <si>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</si>
  <si>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</si>
  <si>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</si>
  <si>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</si>
  <si>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</si>
  <si>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</si>
  <si>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</si>
  <si>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</si>
  <si>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</si>
  <si>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</si>
  <si>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</si>
  <si>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</si>
  <si>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</si>
  <si>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</si>
  <si>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</si>
  <si>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</si>
  <si>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</si>
  <si>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</si>
  <si>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</si>
  <si>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</si>
  <si>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</si>
  <si>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</si>
  <si>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</si>
  <si>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</si>
  <si>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</si>
  <si>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</si>
  <si>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</si>
  <si>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</si>
  <si>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</si>
  <si>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</si>
  <si>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</si>
  <si>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</si>
  <si>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</si>
  <si>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</si>
  <si>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</si>
  <si>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</si>
  <si>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</si>
  <si>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</si>
  <si>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</si>
  <si>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</si>
  <si>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</si>
  <si>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</si>
  <si>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</si>
  <si>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</si>
  <si>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</si>
  <si>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</si>
  <si>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</si>
  <si>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</si>
  <si>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</si>
  <si>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</si>
  <si>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</si>
  <si>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</si>
  <si>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</si>
  <si>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</si>
  <si>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</si>
  <si>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</si>
  <si>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</si>
  <si>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</si>
  <si>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</si>
  <si>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</si>
  <si>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</si>
  <si>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</si>
  <si>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</si>
  <si>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</si>
  <si>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</si>
  <si>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</si>
  <si>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</si>
  <si>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</si>
  <si>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</si>
  <si>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</si>
  <si>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</si>
  <si>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</si>
  <si>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</si>
  <si>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</si>
  <si>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</si>
  <si>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</si>
  <si>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</si>
  <si>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</si>
  <si>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</si>
  <si>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</si>
  <si>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</si>
  <si>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</si>
  <si>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</si>
  <si>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</si>
  <si>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</si>
  <si>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</si>
  <si>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</si>
  <si>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</si>
  <si>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</si>
  <si>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</si>
  <si>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</si>
  <si>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</si>
  <si>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</si>
  <si>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</si>
  <si>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</si>
  <si>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</si>
  <si>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</si>
  <si>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</si>
  <si>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</si>
  <si>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</si>
  <si>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</si>
  <si>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</si>
  <si>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</si>
  <si>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</si>
  <si>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</si>
  <si>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</si>
  <si>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</si>
  <si>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</si>
  <si>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</si>
  <si>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</si>
  <si>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</si>
  <si>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</si>
  <si>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</si>
  <si>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</si>
  <si>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</si>
  <si>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</si>
  <si>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</si>
  <si>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</si>
  <si>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</si>
  <si>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</si>
  <si>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</si>
  <si>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</si>
  <si>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</si>
  <si>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</si>
  <si>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</si>
  <si>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</si>
  <si>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</si>
  <si>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</si>
  <si>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</si>
  <si>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</si>
  <si>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</si>
  <si>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</si>
  <si>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</si>
  <si>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</si>
  <si>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</si>
  <si>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</si>
  <si>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</si>
  <si>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</si>
  <si>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</si>
  <si>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</si>
  <si>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</si>
  <si>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</si>
  <si>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</si>
  <si>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</si>
  <si>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</si>
  <si>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</si>
  <si>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</si>
  <si>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</si>
  <si>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</si>
  <si>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</si>
  <si>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</si>
  <si>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</si>
  <si>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</si>
  <si>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</si>
  <si>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</si>
  <si>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</si>
  <si>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</si>
  <si>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</si>
  <si>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</si>
  <si>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</si>
  <si>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</si>
  <si>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</si>
  <si>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</si>
  <si>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</si>
  <si>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</si>
  <si>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</si>
  <si>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</si>
  <si>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</si>
  <si>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</si>
  <si>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</si>
  <si>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</si>
  <si>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</si>
  <si>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</si>
  <si>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</si>
  <si>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</si>
  <si>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</si>
  <si>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</si>
  <si>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</si>
  <si>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</si>
  <si>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</si>
  <si>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</si>
  <si>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</si>
  <si>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</si>
  <si>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</si>
  <si>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</si>
  <si>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</si>
  <si>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</si>
  <si>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</si>
  <si>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</si>
  <si>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</si>
  <si>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</si>
  <si>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</si>
  <si>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</si>
  <si>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</si>
  <si>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</si>
  <si>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</si>
  <si>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</si>
  <si>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</si>
  <si>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</si>
  <si>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</si>
  <si>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</si>
  <si>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</si>
  <si>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</si>
  <si>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</si>
  <si>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</si>
  <si>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</si>
  <si>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</si>
  <si>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</si>
  <si>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</si>
  <si>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</si>
  <si>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</si>
  <si>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</si>
  <si>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</si>
  <si>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</si>
  <si>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</si>
  <si>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</si>
  <si>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</si>
  <si>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</si>
  <si>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</si>
  <si>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</si>
  <si>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</si>
  <si>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</si>
  <si>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</si>
  <si>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</si>
  <si>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</si>
  <si>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</si>
  <si>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</si>
  <si>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</si>
  <si>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</si>
  <si>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</si>
  <si>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</si>
  <si>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</si>
  <si>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</si>
  <si>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</si>
  <si>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</si>
  <si>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</si>
  <si>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</si>
  <si>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</si>
  <si>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</si>
  <si>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</si>
  <si>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</si>
  <si>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</si>
  <si>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</si>
  <si>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</si>
  <si>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</si>
  <si>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</si>
  <si>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</si>
  <si>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</si>
  <si>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</si>
  <si>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</si>
  <si>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</si>
  <si>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</si>
  <si>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</si>
  <si>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</si>
  <si>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</si>
  <si>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</si>
  <si>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</si>
  <si>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</si>
  <si>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</si>
  <si>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</si>
  <si>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</si>
  <si>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</si>
  <si>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</si>
  <si>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</si>
  <si>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</si>
  <si>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</si>
  <si>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</si>
  <si>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</si>
  <si>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</si>
  <si>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</si>
  <si>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</si>
  <si>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</si>
  <si>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</si>
  <si>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</si>
  <si>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</si>
  <si>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</si>
  <si>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</si>
  <si>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</si>
  <si>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</si>
  <si>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</si>
  <si>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</si>
  <si>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</si>
  <si>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</si>
  <si>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</si>
  <si>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</si>
  <si>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</si>
  <si>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</si>
  <si>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</si>
  <si>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</si>
  <si>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</si>
  <si>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</si>
  <si>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</si>
  <si>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</si>
  <si>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</si>
  <si>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</si>
  <si>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</si>
  <si>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</si>
  <si>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</si>
  <si>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</si>
  <si>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</si>
  <si>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</si>
  <si>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</si>
  <si>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</si>
  <si>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</si>
  <si>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</si>
  <si>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</si>
  <si>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</si>
  <si>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</si>
  <si>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</si>
  <si>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</si>
  <si>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</si>
  <si>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</si>
  <si>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</si>
  <si>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</si>
  <si>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</si>
  <si>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</si>
  <si>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</si>
  <si>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</si>
  <si>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</si>
  <si>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</si>
  <si>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</si>
  <si>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</si>
  <si>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</si>
  <si>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</si>
  <si>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</si>
  <si>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</si>
  <si>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</si>
  <si>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</si>
  <si>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</si>
  <si>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</si>
  <si>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</si>
  <si>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</si>
  <si>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</si>
  <si>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</si>
  <si>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</si>
  <si>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</si>
  <si>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</si>
  <si>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</si>
  <si>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</si>
  <si>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</si>
  <si>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</si>
  <si>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</si>
  <si>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</si>
  <si>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</si>
  <si>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</si>
  <si>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</si>
  <si>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</si>
  <si>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</si>
  <si>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</si>
  <si>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</si>
  <si>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</si>
  <si>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</si>
  <si>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</si>
  <si>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</si>
  <si>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</si>
  <si>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</si>
  <si>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</si>
  <si>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</si>
  <si>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</si>
  <si>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</si>
  <si>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</si>
  <si>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</si>
  <si>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</si>
  <si>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</si>
  <si>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</si>
  <si>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</si>
  <si>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</si>
  <si>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</si>
  <si>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</si>
  <si>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</si>
  <si>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</si>
  <si>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</si>
  <si>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</si>
  <si>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</si>
  <si>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</si>
  <si>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</si>
  <si>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</si>
  <si>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</si>
  <si>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</si>
  <si>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</si>
  <si>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</si>
  <si>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</si>
  <si>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</si>
  <si>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</si>
  <si>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</si>
  <si>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</si>
  <si>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</si>
  <si>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</si>
  <si>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</si>
  <si>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</si>
  <si>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</si>
  <si>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</si>
  <si>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</si>
  <si>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</si>
  <si>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</si>
  <si>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</si>
  <si>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</si>
  <si>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</si>
  <si>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</si>
  <si>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</si>
  <si>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</si>
  <si>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</si>
  <si>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</si>
  <si>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</si>
  <si>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</si>
  <si>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</si>
  <si>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</si>
  <si>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</si>
  <si>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</si>
  <si>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</si>
  <si>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</si>
  <si>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</si>
  <si>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</si>
  <si>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</si>
  <si>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</si>
  <si>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</si>
  <si>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</si>
  <si>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</si>
  <si>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</si>
  <si>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</si>
  <si>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</si>
  <si>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</si>
  <si>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</si>
  <si>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</si>
  <si>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</si>
  <si>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</si>
  <si>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</si>
  <si>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</si>
  <si>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</si>
  <si>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</si>
  <si>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</si>
  <si>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</si>
  <si>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</si>
  <si>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</si>
  <si>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</si>
  <si>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</si>
  <si>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</si>
  <si>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</si>
  <si>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</si>
  <si>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</si>
  <si>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</si>
  <si>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</si>
  <si>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</si>
  <si>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</si>
  <si>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</si>
  <si>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</si>
  <si>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</si>
  <si>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</si>
  <si>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</si>
  <si>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</si>
  <si>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</si>
  <si>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</si>
  <si>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</si>
  <si>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</si>
  <si>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</si>
  <si>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</si>
  <si>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</si>
  <si>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</si>
  <si>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</si>
  <si>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</si>
  <si>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</si>
  <si>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</si>
  <si>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</si>
  <si>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</si>
  <si>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</si>
  <si>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</si>
  <si>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</si>
  <si>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</si>
  <si>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</si>
  <si>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</si>
  <si>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</si>
  <si>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</si>
  <si>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</si>
  <si>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</si>
  <si>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</si>
  <si>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</si>
  <si>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</si>
  <si>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</si>
  <si>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</si>
  <si>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</si>
  <si>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</si>
  <si>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</si>
  <si>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</si>
  <si>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</si>
  <si>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</si>
  <si>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</si>
  <si>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</si>
  <si>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</si>
  <si>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</si>
  <si>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</si>
  <si>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</si>
  <si>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</si>
  <si>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</si>
  <si>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</si>
  <si>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</si>
  <si>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</si>
  <si>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</si>
  <si>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</si>
  <si>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</si>
  <si>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</si>
  <si>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</si>
  <si>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</si>
  <si>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</si>
  <si>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</si>
  <si>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</si>
  <si>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</si>
  <si>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</si>
  <si>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</si>
  <si>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</si>
  <si>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</si>
  <si>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</si>
  <si>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</si>
  <si>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</si>
  <si>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</si>
  <si>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</si>
  <si>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</si>
  <si>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</si>
  <si>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</si>
  <si>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</si>
  <si>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</si>
  <si>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</si>
  <si>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</si>
  <si>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</si>
  <si>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</si>
  <si>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</si>
  <si>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</si>
  <si>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</si>
  <si>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</si>
  <si>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</si>
  <si>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</si>
  <si>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</si>
  <si>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</si>
  <si>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</si>
  <si>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</si>
  <si>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</si>
  <si>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</si>
  <si>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</si>
  <si>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</si>
  <si>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</si>
  <si>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</si>
  <si>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</si>
  <si>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</si>
  <si>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</si>
  <si>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</si>
  <si>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</si>
  <si>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</si>
  <si>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</si>
  <si>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</si>
  <si>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</si>
  <si>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</si>
  <si>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</si>
  <si>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</si>
  <si>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</si>
  <si>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</si>
  <si>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</si>
  <si>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</si>
  <si>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</si>
  <si>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</si>
  <si>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</si>
  <si>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</si>
  <si>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</si>
  <si>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</si>
  <si>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</si>
  <si>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</si>
  <si>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</si>
  <si>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</si>
  <si>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</si>
  <si>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</si>
  <si>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</si>
  <si>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</si>
  <si>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</si>
  <si>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</si>
  <si>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</si>
  <si>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</si>
  <si>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</si>
  <si>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</si>
  <si>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</si>
  <si>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</si>
  <si>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</si>
  <si>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</si>
  <si>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</si>
  <si>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</si>
  <si>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</si>
  <si>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</si>
  <si>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</si>
  <si>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</si>
  <si>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</si>
  <si>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</si>
  <si>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</si>
  <si>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</si>
  <si>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</si>
  <si>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</si>
  <si>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</si>
  <si>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</si>
  <si>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</si>
  <si>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</si>
  <si>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</si>
  <si>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</si>
  <si>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</si>
  <si>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</si>
  <si>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</si>
  <si>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</si>
  <si>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</si>
  <si>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</si>
  <si>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</si>
  <si>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</si>
  <si>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</si>
  <si>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</si>
  <si>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</si>
  <si>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</si>
  <si>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</si>
  <si>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</si>
  <si>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</si>
  <si>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</si>
  <si>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</si>
  <si>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</si>
  <si>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</si>
  <si>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</si>
  <si>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</si>
  <si>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</si>
  <si>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</si>
  <si>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</si>
  <si>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</si>
  <si>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</si>
  <si>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</si>
  <si>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</si>
  <si>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</si>
  <si>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</si>
  <si>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</si>
  <si>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</si>
  <si>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</si>
  <si>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</si>
  <si>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</si>
  <si>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</si>
  <si>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</si>
  <si>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</si>
  <si>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</si>
  <si>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</si>
  <si>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</si>
  <si>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</si>
  <si>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</si>
  <si>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</si>
  <si>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</si>
  <si>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</si>
  <si>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</si>
  <si>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</si>
  <si>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</si>
  <si>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</si>
  <si>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</si>
  <si>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</si>
  <si>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</si>
  <si>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</si>
  <si>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</si>
  <si>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</si>
  <si>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</si>
  <si>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</si>
  <si>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</si>
  <si>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</si>
  <si>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</si>
  <si>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</si>
  <si>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</si>
  <si>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</si>
  <si>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</si>
  <si>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</si>
  <si>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</si>
  <si>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</si>
  <si>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</si>
  <si>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</si>
  <si>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</si>
  <si>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</si>
  <si>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</si>
  <si>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</si>
  <si>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</si>
  <si>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</si>
  <si>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</si>
  <si>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</si>
  <si>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</si>
  <si>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</si>
  <si>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</si>
  <si>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</si>
  <si>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</si>
  <si>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</si>
  <si>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</si>
  <si>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</si>
  <si>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</si>
  <si>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</si>
  <si>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</si>
  <si>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</si>
  <si>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</si>
  <si>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</si>
  <si>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</si>
  <si>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</si>
  <si>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</si>
  <si>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</si>
  <si>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</si>
  <si>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</si>
  <si>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</si>
  <si>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</si>
  <si>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</si>
  <si>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</si>
  <si>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</si>
  <si>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</si>
  <si>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</si>
  <si>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</si>
  <si>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</si>
  <si>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</si>
  <si>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</si>
  <si>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</si>
  <si>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</si>
  <si>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</si>
  <si>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</si>
  <si>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</si>
  <si>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</si>
  <si>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</si>
  <si>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</si>
  <si>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</si>
  <si>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</si>
  <si>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</si>
  <si>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</si>
  <si>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</si>
  <si>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</si>
  <si>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</si>
  <si>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</si>
  <si>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</si>
  <si>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</si>
  <si>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</si>
  <si>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</si>
  <si>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</si>
  <si>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</si>
  <si>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</si>
  <si>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</si>
  <si>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</si>
  <si>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</si>
  <si>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</si>
  <si>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</si>
  <si>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</si>
  <si>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</si>
  <si>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</si>
  <si>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</si>
  <si>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</si>
  <si>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</si>
  <si>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</si>
  <si>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</si>
  <si>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</si>
  <si>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</si>
  <si>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</si>
  <si>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</si>
  <si>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</si>
  <si>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</si>
  <si>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</si>
  <si>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</si>
  <si>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</si>
  <si>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</si>
  <si>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</si>
  <si>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</si>
  <si>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</si>
  <si>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</si>
  <si>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</si>
  <si>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</si>
  <si>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</si>
  <si>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</si>
  <si>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</si>
  <si>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</si>
  <si>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</si>
  <si>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</si>
  <si>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</si>
  <si>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</si>
  <si>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</si>
  <si>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</si>
  <si>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</si>
  <si>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</si>
  <si>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</si>
  <si>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</si>
  <si>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</si>
  <si>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</si>
  <si>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</si>
  <si>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</si>
  <si>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</si>
  <si>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</si>
  <si>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</si>
  <si>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</si>
  <si>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</si>
  <si>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</si>
  <si>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</si>
  <si>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</si>
  <si>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</si>
  <si>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</si>
  <si>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</si>
  <si>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</si>
  <si>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</si>
  <si>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</si>
  <si>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</si>
  <si>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</si>
  <si>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</si>
  <si>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</si>
  <si>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</si>
  <si>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</si>
  <si>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</si>
  <si>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</si>
  <si>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</si>
  <si>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</si>
  <si>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</si>
  <si>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</si>
  <si>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</si>
  <si>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</si>
  <si>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</si>
  <si>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</si>
  <si>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</si>
  <si>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</si>
  <si>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</si>
  <si>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</si>
  <si>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</si>
  <si>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</si>
  <si>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</si>
  <si>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</si>
  <si>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</si>
  <si>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</si>
  <si>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</si>
  <si>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</si>
  <si>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</si>
  <si>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</si>
  <si>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</si>
  <si>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</si>
  <si>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</si>
  <si>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</si>
  <si>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</si>
  <si>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</si>
  <si>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</si>
  <si>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</si>
  <si>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</si>
  <si>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</si>
  <si>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</si>
  <si>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</si>
  <si>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</si>
  <si>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</si>
  <si>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</si>
  <si>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</si>
  <si>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</si>
  <si>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</si>
  <si>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</si>
  <si>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</si>
  <si>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</si>
  <si>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</si>
  <si>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</si>
  <si>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</si>
  <si>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</si>
  <si>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</si>
  <si>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</si>
  <si>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</si>
  <si>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</si>
  <si>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</si>
  <si>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</si>
  <si>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</si>
  <si>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</si>
  <si>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</si>
  <si>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</si>
  <si>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</si>
  <si>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</si>
  <si>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</si>
  <si>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</si>
  <si>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</si>
  <si>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</si>
  <si>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</si>
  <si>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</si>
  <si>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</si>
  <si>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</si>
  <si>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</si>
  <si>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</si>
  <si>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</si>
  <si>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</si>
  <si>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</si>
  <si>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</si>
  <si>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</si>
  <si>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</si>
  <si>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</si>
  <si>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</si>
  <si>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</si>
  <si>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</si>
  <si>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</si>
  <si>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</si>
  <si>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</si>
  <si>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</si>
  <si>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</si>
  <si>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</si>
  <si>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</si>
  <si>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</si>
  <si>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</si>
  <si>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</si>
  <si>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</si>
  <si>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</si>
  <si>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</si>
  <si>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</si>
  <si>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</si>
  <si>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</si>
  <si>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</si>
  <si>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</si>
  <si>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</si>
  <si>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</si>
  <si>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</si>
  <si>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</si>
  <si>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</si>
  <si>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</si>
  <si>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</si>
  <si>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</si>
  <si>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</si>
  <si>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</si>
  <si>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</si>
  <si>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</si>
  <si>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</si>
  <si>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</si>
  <si>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</si>
  <si>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</si>
  <si>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</si>
  <si>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</si>
  <si>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</si>
  <si>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</si>
  <si>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</si>
  <si>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</si>
  <si>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</si>
  <si>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</si>
  <si>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</si>
  <si>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</si>
  <si>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</si>
  <si>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</si>
  <si>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</si>
  <si>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</si>
  <si>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</si>
  <si>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</si>
  <si>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</si>
  <si>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</si>
  <si>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</si>
  <si>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</si>
  <si>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</si>
  <si>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</si>
  <si>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</si>
  <si>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</si>
  <si>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</si>
  <si>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</si>
  <si>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</si>
  <si>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</si>
  <si>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</si>
  <si>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</si>
  <si>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</si>
  <si>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</si>
  <si>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</si>
  <si>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</si>
  <si>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</si>
  <si>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</si>
  <si>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</si>
  <si>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</si>
  <si>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</si>
  <si>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</si>
  <si>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</si>
  <si>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</si>
  <si>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</si>
  <si>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</si>
  <si>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</si>
  <si>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</si>
  <si>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</si>
  <si>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</si>
  <si>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</si>
  <si>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</si>
  <si>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</si>
  <si>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</si>
  <si>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</si>
  <si>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</si>
  <si>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</si>
  <si>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</si>
  <si>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</si>
  <si>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</si>
  <si>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</si>
  <si>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</si>
  <si>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</si>
  <si>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</si>
  <si>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</si>
  <si>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</si>
  <si>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</si>
  <si>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</si>
  <si>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</si>
  <si>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</si>
  <si>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</si>
  <si>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</si>
  <si>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</si>
  <si>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</si>
  <si>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</si>
  <si>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</si>
  <si>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</si>
  <si>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</si>
  <si>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</si>
  <si>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</si>
  <si>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</si>
  <si>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</si>
  <si>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</si>
  <si>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</si>
  <si>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</si>
  <si>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</si>
  <si>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</si>
  <si>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</si>
  <si>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</si>
  <si>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</si>
  <si>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</si>
  <si>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</si>
  <si>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</si>
  <si>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</si>
  <si>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</si>
  <si>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</si>
  <si>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</si>
  <si>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</si>
  <si>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</si>
  <si>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</si>
  <si>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</si>
  <si>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</si>
  <si>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</si>
  <si>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</si>
  <si>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</si>
  <si>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</si>
  <si>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</si>
  <si>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</si>
  <si>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</si>
  <si>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</si>
  <si>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</si>
  <si>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</si>
  <si>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</si>
  <si>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</si>
  <si>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</si>
  <si>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</si>
  <si>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</si>
  <si>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</si>
  <si>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</si>
  <si>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</si>
  <si>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</si>
  <si>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</si>
  <si>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</si>
  <si>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</si>
  <si>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</si>
  <si>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</si>
  <si>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</si>
  <si>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</si>
  <si>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</si>
  <si>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</si>
  <si>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</si>
  <si>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</si>
  <si>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</si>
  <si>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</si>
  <si>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</si>
  <si>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</si>
  <si>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</si>
  <si>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</si>
  <si>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</si>
  <si>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</si>
  <si>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</si>
  <si>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</si>
  <si>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</si>
  <si>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</si>
  <si>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</si>
  <si>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</si>
  <si>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</si>
  <si>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</si>
  <si>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</si>
  <si>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</si>
  <si>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</si>
  <si>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</si>
  <si>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</si>
  <si>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</si>
  <si>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</si>
  <si>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</si>
  <si>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</si>
  <si>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</si>
  <si>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</si>
  <si>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</si>
  <si>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</si>
  <si>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</si>
  <si>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</si>
  <si>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</si>
  <si>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</si>
  <si>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</si>
  <si>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</si>
  <si>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</si>
  <si>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</si>
  <si>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</si>
  <si>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</si>
  <si>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</si>
  <si>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</si>
  <si>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</si>
  <si>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</si>
  <si>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</si>
  <si>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</si>
  <si>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</si>
  <si>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</si>
  <si>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</si>
  <si>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</si>
  <si>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</si>
  <si>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</si>
  <si>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</si>
  <si>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</si>
  <si>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</si>
  <si>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</si>
  <si>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</si>
  <si>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</si>
  <si>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</si>
  <si>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</si>
  <si>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</si>
  <si>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</si>
  <si>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</si>
  <si>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</si>
  <si>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</si>
  <si>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</si>
  <si>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</si>
  <si>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</si>
  <si>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</si>
  <si>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</si>
  <si>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</si>
  <si>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</si>
  <si>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</si>
  <si>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</si>
  <si>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</si>
  <si>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</si>
  <si>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</si>
  <si>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</si>
  <si>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</si>
  <si>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</si>
  <si>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</si>
  <si>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</si>
  <si>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</si>
  <si>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</si>
  <si>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</si>
  <si>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</si>
  <si>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</si>
  <si>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</si>
  <si>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</si>
  <si>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</si>
  <si>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</si>
  <si>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</si>
  <si>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</si>
  <si>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</si>
  <si>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</si>
  <si>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</si>
  <si>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</si>
  <si>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</si>
  <si>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</si>
  <si>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</si>
  <si>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</si>
  <si>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</si>
  <si>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</si>
  <si>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</si>
  <si>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</si>
  <si>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</si>
  <si>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</si>
  <si>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</si>
  <si>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</si>
  <si>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</si>
  <si>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</si>
  <si>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</si>
  <si>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</si>
  <si>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</si>
  <si>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</si>
  <si>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</si>
  <si>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</si>
  <si>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</si>
  <si>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</si>
  <si>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</si>
  <si>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</si>
  <si>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</si>
  <si>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</si>
  <si>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</si>
  <si>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</si>
  <si>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</si>
  <si>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</si>
  <si>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</si>
  <si>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</si>
  <si>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</si>
  <si>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</si>
  <si>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</si>
  <si>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</si>
  <si>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</si>
  <si>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</si>
  <si>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</si>
  <si>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</si>
  <si>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</si>
  <si>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</si>
  <si>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</si>
  <si>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</si>
  <si>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</si>
  <si>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</si>
  <si>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</si>
  <si>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</si>
  <si>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</si>
  <si>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</si>
  <si>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</si>
  <si>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</si>
  <si>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</si>
  <si>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</si>
  <si>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</si>
  <si>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</si>
  <si>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</si>
  <si>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</si>
  <si>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</si>
  <si>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</si>
  <si>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</si>
  <si>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</si>
  <si>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</si>
  <si>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</si>
  <si>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</si>
  <si>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</si>
  <si>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</si>
  <si>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</si>
  <si>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</si>
  <si>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</si>
  <si>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</si>
  <si>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</si>
  <si>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</si>
  <si>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</si>
  <si>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</si>
  <si>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</si>
  <si>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</si>
  <si>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</si>
  <si>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</si>
  <si>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</si>
  <si>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</si>
  <si>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</si>
  <si>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</si>
  <si>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</si>
  <si>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</si>
  <si>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</si>
  <si>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</si>
  <si>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</si>
  <si>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</si>
  <si>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</si>
  <si>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</si>
  <si>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</si>
  <si>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</si>
  <si>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</si>
  <si>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</si>
  <si>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</si>
  <si>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</si>
  <si>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</si>
  <si>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</si>
  <si>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</si>
  <si>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</si>
  <si>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</si>
  <si>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</si>
  <si>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</si>
  <si>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</si>
  <si>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</si>
  <si>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</si>
  <si>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</si>
  <si>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</si>
  <si>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</si>
  <si>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</si>
  <si>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</si>
  <si>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</si>
  <si>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</si>
  <si>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</si>
  <si>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</si>
  <si>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</si>
  <si>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</si>
  <si>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</si>
  <si>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</si>
  <si>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</si>
  <si>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</si>
  <si>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</si>
  <si>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</si>
  <si>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</si>
  <si>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</si>
  <si>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</si>
  <si>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</si>
  <si>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</si>
  <si>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</si>
  <si>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</si>
  <si>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</si>
  <si>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</si>
  <si>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</si>
  <si>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</si>
  <si>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</si>
  <si>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</si>
  <si>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</si>
  <si>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</si>
  <si>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</si>
  <si>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</si>
  <si>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</si>
  <si>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</si>
  <si>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</si>
  <si>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</si>
  <si>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</si>
  <si>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</si>
  <si>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</si>
  <si>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</si>
  <si>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</si>
  <si>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</si>
  <si>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</si>
  <si>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</si>
  <si>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</si>
  <si>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</si>
  <si>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</si>
  <si>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</si>
  <si>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</si>
  <si>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</si>
  <si>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</si>
  <si>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</si>
  <si>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</si>
  <si>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</si>
  <si>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</si>
  <si>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</si>
  <si>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</si>
  <si>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</si>
  <si>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</si>
  <si>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</si>
  <si>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</si>
  <si>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</si>
  <si>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</si>
  <si>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</si>
  <si>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</si>
  <si>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</si>
  <si>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</si>
  <si>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</si>
  <si>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</si>
  <si>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</si>
  <si>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</si>
  <si>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</si>
  <si>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</si>
  <si>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</si>
  <si>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</si>
  <si>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</si>
  <si>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</si>
  <si>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</si>
  <si>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</si>
  <si>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</si>
  <si>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</si>
  <si>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</si>
  <si>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</si>
  <si>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</si>
  <si>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</si>
  <si>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</si>
  <si>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</si>
  <si>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</si>
  <si>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</si>
  <si>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</si>
  <si>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</si>
  <si>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</si>
  <si>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</si>
  <si>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</si>
  <si>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</si>
  <si>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</si>
  <si>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</si>
  <si>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</si>
  <si>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</si>
  <si>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</si>
  <si>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</si>
  <si>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</si>
  <si>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</si>
  <si>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</si>
  <si>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</si>
  <si>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</si>
  <si>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</si>
  <si>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</si>
  <si>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</si>
  <si>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</si>
  <si>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</si>
  <si>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</si>
  <si>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</si>
  <si>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</si>
  <si>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</si>
  <si>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</si>
  <si>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</si>
  <si>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</si>
  <si>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</si>
  <si>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</si>
  <si>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</si>
  <si>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</si>
  <si>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</si>
  <si>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</si>
  <si>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</si>
  <si>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</si>
  <si>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</si>
  <si>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</si>
  <si>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</si>
  <si>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</si>
  <si>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</si>
  <si>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</si>
  <si>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</si>
  <si>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</si>
  <si>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</si>
  <si>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</si>
  <si>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</si>
  <si>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</si>
  <si>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</si>
  <si>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</si>
  <si>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</si>
  <si>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</si>
  <si>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</si>
  <si>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</si>
  <si>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</si>
  <si>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</si>
  <si>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</si>
  <si>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</si>
  <si>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</si>
  <si>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</si>
  <si>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</si>
  <si>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</si>
  <si>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</si>
  <si>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</si>
  <si>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</si>
  <si>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</si>
  <si>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</si>
  <si>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</si>
  <si>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</si>
  <si>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</si>
  <si>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</si>
  <si>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</si>
  <si>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</si>
  <si>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</si>
  <si>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</si>
  <si>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</si>
  <si>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</si>
  <si>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</si>
  <si>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</si>
  <si>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</si>
  <si>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</si>
  <si>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</si>
  <si>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</si>
  <si>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</si>
  <si>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</si>
  <si>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</si>
  <si>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</si>
  <si>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</si>
  <si>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</si>
  <si>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</si>
  <si>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</si>
  <si>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</si>
  <si>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</si>
  <si>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</si>
  <si>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</si>
  <si>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</si>
  <si>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</si>
  <si>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</si>
  <si>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</si>
  <si>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</si>
  <si>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</si>
  <si>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</si>
  <si>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</si>
  <si>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</si>
  <si>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</si>
  <si>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</si>
  <si>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</si>
  <si>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</si>
  <si>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</si>
  <si>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</si>
  <si>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</si>
  <si>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</si>
  <si>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</si>
  <si>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</si>
  <si>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</si>
  <si>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</si>
  <si>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</si>
  <si>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</si>
  <si>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</si>
  <si>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</si>
  <si>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</si>
  <si>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</si>
  <si>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</si>
  <si>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</si>
  <si>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</si>
  <si>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</si>
  <si>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</si>
  <si>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</si>
  <si>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</si>
  <si>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</si>
  <si>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</si>
  <si>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</si>
  <si>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</si>
  <si>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</si>
  <si>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</si>
  <si>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</si>
  <si>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</si>
  <si>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</si>
  <si>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</si>
  <si>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</si>
  <si>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</si>
  <si>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</si>
  <si>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</si>
  <si>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</si>
  <si>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</si>
  <si>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</si>
  <si>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</si>
  <si>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</si>
  <si>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</si>
  <si>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</si>
  <si>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</si>
  <si>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</si>
  <si>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</si>
  <si>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</si>
  <si>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</si>
  <si>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</si>
  <si>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</si>
  <si>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</si>
  <si>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</si>
  <si>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</si>
  <si>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</si>
  <si>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</si>
  <si>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</si>
  <si>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</si>
  <si>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</si>
  <si>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</si>
  <si>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</si>
  <si>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</si>
  <si>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</si>
  <si>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</si>
  <si>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</si>
  <si>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</si>
  <si>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</si>
  <si>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</si>
  <si>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</si>
  <si>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</si>
  <si>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</si>
  <si>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</si>
  <si>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</si>
  <si>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</si>
  <si>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</si>
  <si>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</si>
  <si>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</si>
  <si>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</si>
  <si>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</si>
  <si>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</si>
  <si>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</si>
  <si>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</si>
  <si>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</si>
  <si>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</si>
  <si>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</si>
  <si>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</si>
  <si>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</si>
  <si>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</si>
  <si>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</si>
  <si>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</si>
  <si>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</si>
  <si>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</si>
  <si>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</si>
  <si>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</si>
  <si>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</si>
  <si>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</si>
  <si>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</si>
  <si>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</si>
  <si>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</si>
  <si>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</si>
  <si>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</si>
  <si>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</si>
  <si>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</si>
  <si>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</si>
  <si>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</si>
  <si>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</si>
  <si>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</si>
  <si>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</si>
  <si>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</si>
  <si>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</si>
  <si>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</si>
  <si>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</si>
  <si>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</si>
  <si>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</si>
  <si>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</si>
  <si>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</si>
  <si>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</si>
  <si>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</si>
  <si>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</si>
  <si>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</si>
  <si>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</si>
  <si>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</si>
  <si>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</si>
  <si>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</si>
  <si>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</si>
  <si>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</si>
  <si>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</si>
  <si>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</si>
  <si>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</si>
  <si>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</si>
  <si>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</si>
  <si>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</si>
  <si>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</si>
  <si>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</si>
  <si>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</si>
  <si>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</si>
  <si>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</si>
  <si>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</si>
  <si>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</si>
  <si>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</si>
  <si>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</si>
  <si>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</si>
  <si>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</si>
  <si>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</si>
  <si>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</si>
  <si>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</si>
  <si>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</si>
  <si>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</si>
  <si>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</si>
  <si>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</si>
  <si>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</si>
  <si>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</si>
  <si>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</si>
  <si>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</si>
  <si>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</si>
  <si>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</si>
  <si>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</si>
  <si>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</si>
  <si>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</si>
  <si>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</si>
  <si>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</si>
  <si>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</si>
  <si>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</si>
  <si>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</si>
  <si>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</si>
  <si>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</si>
  <si>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</si>
  <si>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</si>
  <si>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</si>
  <si>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</si>
  <si>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</si>
  <si>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</si>
  <si>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</si>
  <si>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</si>
  <si>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</si>
  <si>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</si>
  <si>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</si>
  <si>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</si>
  <si>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</si>
  <si>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</si>
  <si>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</si>
  <si>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</si>
  <si>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</si>
  <si>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</si>
  <si>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</si>
  <si>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</si>
  <si>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</si>
  <si>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</si>
  <si>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</si>
  <si>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</si>
  <si>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</si>
  <si>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</si>
  <si>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</si>
  <si>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</si>
  <si>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</si>
  <si>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</si>
  <si>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</si>
  <si>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</si>
  <si>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</si>
  <si>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</si>
  <si>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</si>
  <si>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</si>
  <si>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</si>
  <si>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</si>
  <si>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</si>
  <si>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</si>
  <si>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</si>
  <si>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</si>
  <si>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</si>
  <si>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</si>
  <si>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</si>
  <si>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</si>
  <si>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</si>
  <si>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</si>
  <si>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</si>
  <si>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</si>
  <si>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</si>
  <si>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</si>
  <si>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</si>
  <si>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</si>
  <si>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</si>
  <si>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</si>
  <si>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</si>
  <si>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</si>
  <si>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</si>
  <si>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</si>
  <si>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</si>
  <si>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</si>
  <si>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</si>
  <si>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</si>
  <si>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</si>
  <si>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</si>
  <si>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</si>
  <si>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</si>
  <si>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</si>
  <si>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</si>
  <si>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</si>
  <si>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</si>
  <si>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</si>
  <si>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</si>
  <si>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</si>
  <si>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</si>
  <si>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</si>
  <si>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</si>
  <si>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</si>
  <si>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</si>
  <si>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</si>
  <si>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</si>
  <si>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</si>
  <si>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</si>
  <si>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</si>
  <si>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</si>
  <si>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</si>
  <si>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</si>
  <si>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</si>
  <si>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</si>
  <si>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</si>
  <si>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</si>
  <si>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</si>
  <si>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</si>
  <si>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</si>
  <si>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</si>
  <si>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</si>
  <si>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</si>
  <si>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</si>
  <si>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</si>
  <si>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</si>
  <si>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</si>
  <si>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</si>
  <si>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</si>
  <si>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</si>
  <si>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</si>
  <si>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</si>
  <si>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</si>
  <si>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</si>
  <si>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</si>
  <si>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</si>
  <si>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</si>
  <si>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</si>
  <si>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</si>
  <si>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</si>
  <si>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</si>
  <si>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</si>
  <si>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</si>
  <si>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</si>
  <si>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</si>
  <si>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</si>
  <si>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</si>
  <si>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</si>
  <si>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</si>
  <si>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</si>
  <si>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</si>
  <si>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</si>
  <si>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</si>
  <si>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</si>
  <si>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</si>
  <si>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</si>
  <si>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</si>
  <si>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</si>
  <si>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</si>
  <si>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</si>
  <si>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</si>
  <si>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</si>
  <si>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</si>
  <si>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</si>
  <si>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</si>
  <si>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</si>
  <si>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</si>
  <si>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</si>
  <si>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</si>
  <si>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</si>
  <si>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</si>
  <si>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</si>
  <si>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</si>
  <si>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</si>
  <si>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</si>
  <si>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</si>
  <si>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</si>
  <si>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</si>
  <si>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</si>
  <si>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</si>
  <si>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</si>
  <si>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</si>
  <si>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</si>
  <si>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</si>
  <si>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</si>
  <si>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</si>
  <si>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</si>
  <si>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</si>
  <si>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</si>
  <si>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</si>
  <si>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</si>
  <si>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</si>
  <si>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</si>
  <si>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</si>
  <si>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</si>
  <si>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</si>
  <si>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</si>
  <si>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</si>
  <si>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</si>
  <si>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</si>
  <si>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</si>
  <si>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</si>
  <si>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</si>
  <si>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</si>
  <si>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</si>
  <si>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</si>
  <si>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</si>
  <si>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</si>
  <si>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</si>
  <si>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</si>
  <si>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</si>
  <si>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</si>
  <si>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</si>
  <si>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</si>
  <si>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</si>
  <si>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</si>
  <si>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</si>
  <si>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</si>
  <si>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</si>
  <si>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</si>
  <si>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</si>
  <si>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</si>
  <si>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</si>
  <si>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</si>
  <si>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</si>
  <si>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</si>
  <si>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</si>
  <si>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</si>
  <si>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</si>
  <si>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</si>
  <si>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</si>
  <si>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</si>
  <si>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</si>
  <si>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</si>
  <si>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</si>
  <si>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</si>
  <si>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</si>
  <si>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</si>
  <si>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</si>
  <si>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</si>
  <si>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</si>
  <si>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</si>
  <si>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</si>
  <si>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</si>
  <si>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</si>
  <si>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</si>
  <si>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</si>
  <si>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</si>
  <si>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</si>
  <si>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</si>
  <si>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</si>
  <si>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</si>
  <si>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</si>
  <si>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</si>
  <si>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</si>
  <si>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</si>
  <si>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</si>
  <si>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</si>
  <si>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</si>
  <si>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</si>
  <si>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</si>
  <si>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</si>
  <si>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</si>
  <si>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</si>
  <si>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</si>
  <si>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</si>
  <si>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</si>
  <si>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</si>
  <si>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</si>
  <si>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</si>
  <si>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</si>
  <si>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</si>
  <si>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</si>
  <si>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</si>
  <si>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</si>
  <si>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</si>
  <si>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</si>
  <si>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</si>
  <si>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</si>
  <si>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</si>
  <si>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</si>
  <si>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</si>
  <si>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</si>
  <si>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</si>
  <si>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</si>
  <si>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</si>
  <si>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</si>
  <si>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</si>
  <si>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</si>
  <si>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</si>
  <si>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</si>
  <si>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</si>
  <si>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</si>
  <si>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</si>
  <si>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</si>
  <si>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</si>
  <si>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</si>
  <si>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</si>
  <si>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</si>
  <si>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</si>
  <si>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</si>
  <si>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</si>
  <si>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</si>
  <si>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</si>
  <si>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</si>
  <si>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</si>
  <si>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</si>
  <si>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</si>
  <si>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</si>
  <si>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</si>
  <si>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</si>
  <si>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</si>
  <si>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</si>
  <si>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</si>
  <si>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</si>
  <si>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</si>
  <si>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</si>
  <si>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</si>
  <si>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</si>
  <si>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</si>
  <si>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</si>
  <si>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</si>
  <si>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</si>
  <si>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</si>
  <si>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</si>
  <si>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</si>
  <si>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</si>
  <si>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</si>
  <si>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</si>
  <si>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</si>
  <si>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</si>
  <si>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</si>
  <si>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</si>
  <si>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</si>
  <si>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</si>
  <si>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</si>
  <si>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</si>
  <si>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</si>
  <si>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</si>
  <si>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</si>
  <si>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</si>
  <si>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</si>
  <si>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</si>
  <si>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</si>
  <si>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</si>
  <si>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</si>
  <si>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</si>
  <si>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</si>
  <si>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</si>
  <si>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</si>
  <si>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</si>
  <si>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</si>
  <si>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</si>
  <si>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</si>
  <si>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</si>
  <si>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</si>
  <si>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</si>
  <si>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</si>
  <si>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</si>
  <si>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</si>
  <si>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</si>
  <si>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</si>
  <si>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</si>
  <si>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</si>
  <si>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</si>
  <si>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</si>
  <si>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</si>
  <si>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</si>
  <si>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</si>
  <si>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</si>
  <si>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</si>
  <si>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</si>
  <si>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</si>
  <si>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</si>
  <si>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</si>
  <si>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</si>
  <si>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</si>
  <si>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</si>
  <si>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</si>
  <si>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</si>
  <si>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</si>
  <si>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</si>
  <si>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</si>
  <si>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</si>
  <si>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</si>
  <si>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</si>
  <si>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</si>
  <si>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</si>
  <si>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</si>
  <si>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</si>
  <si>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</si>
  <si>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</si>
  <si>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</si>
  <si>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</si>
  <si>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</si>
  <si>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</si>
  <si>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</si>
  <si>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</si>
  <si>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</si>
  <si>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</si>
  <si>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</si>
  <si>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</si>
  <si>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</si>
  <si>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</si>
  <si>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</si>
  <si>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</si>
  <si>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</si>
  <si>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</si>
  <si>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</si>
  <si>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</si>
  <si>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</si>
  <si>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</si>
  <si>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</si>
  <si>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</si>
  <si>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</si>
  <si>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</si>
  <si>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</si>
  <si>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</si>
  <si>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</si>
  <si>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</si>
  <si>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</si>
  <si>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</si>
  <si>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</si>
  <si>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</si>
  <si>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</si>
  <si>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</si>
  <si>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</si>
  <si>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</si>
  <si>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</si>
  <si>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</si>
  <si>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</si>
  <si>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</si>
  <si>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</si>
  <si>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</si>
  <si>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</si>
  <si>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</si>
  <si>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</si>
  <si>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</si>
  <si>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</si>
  <si>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</si>
  <si>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</si>
  <si>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</si>
  <si>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</si>
  <si>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</si>
  <si>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</si>
  <si>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</si>
  <si>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</si>
  <si>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</si>
  <si>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</si>
  <si>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</si>
  <si>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</si>
  <si>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</si>
  <si>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</si>
  <si>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</si>
  <si>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</si>
  <si>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</si>
  <si>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</si>
  <si>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</si>
  <si>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</si>
  <si>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</si>
  <si>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</si>
  <si>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</si>
  <si>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</si>
  <si>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</si>
  <si>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</si>
  <si>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</si>
  <si>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</si>
  <si>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</si>
  <si>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</si>
  <si>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</si>
  <si>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</si>
  <si>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</si>
  <si>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</si>
  <si>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</si>
  <si>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</si>
  <si>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</si>
  <si>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</si>
  <si>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</si>
  <si>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</si>
  <si>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</si>
  <si>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</si>
  <si>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</si>
  <si>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</si>
  <si>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</si>
  <si>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</si>
  <si>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</si>
  <si>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</si>
  <si>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</si>
  <si>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</si>
  <si>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</si>
  <si>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</si>
  <si>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</si>
  <si>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</si>
  <si>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</si>
  <si>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</si>
  <si>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</si>
  <si>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</si>
  <si>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</si>
  <si>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</si>
  <si>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</si>
  <si>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</si>
  <si>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</si>
  <si>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</si>
  <si>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</si>
  <si>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</si>
  <si>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</si>
  <si>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</si>
  <si>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</si>
  <si>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</si>
  <si>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</si>
  <si>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</si>
  <si>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</si>
  <si>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</si>
  <si>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</si>
  <si>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</si>
  <si>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</si>
  <si>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</si>
  <si>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</si>
  <si>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</si>
  <si>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</si>
  <si>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</si>
  <si>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</si>
  <si>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</si>
  <si>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</si>
  <si>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</si>
  <si>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</si>
  <si>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</si>
  <si>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</si>
  <si>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</si>
  <si>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</si>
  <si>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</si>
  <si>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</si>
  <si>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</si>
  <si>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</si>
  <si>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</si>
  <si>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</si>
  <si>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</si>
  <si>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</si>
  <si>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</si>
  <si>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</si>
  <si>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</si>
  <si>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</si>
  <si>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</si>
  <si>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</si>
  <si>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</si>
  <si>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</si>
  <si>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</si>
  <si>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</si>
  <si>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</si>
  <si>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</si>
  <si>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</si>
  <si>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</si>
  <si>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</si>
  <si>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</si>
  <si>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</si>
  <si>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</si>
  <si>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</si>
  <si>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</si>
  <si>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</si>
  <si>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</si>
  <si>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</si>
  <si>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</si>
  <si>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</si>
  <si>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</si>
  <si>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</si>
  <si>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</si>
  <si>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</si>
  <si>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</si>
  <si>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</si>
  <si>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</si>
  <si>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</si>
  <si>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</si>
  <si>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</si>
  <si>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</si>
  <si>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</si>
  <si>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</si>
  <si>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</si>
  <si>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</si>
  <si>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</si>
  <si>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</si>
  <si>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</si>
  <si>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</si>
  <si>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</si>
  <si>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</si>
  <si>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</si>
  <si>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</si>
  <si>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</si>
  <si>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</si>
  <si>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</si>
  <si>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</si>
  <si>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</si>
  <si>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</si>
  <si>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</si>
  <si>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</si>
  <si>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</si>
  <si>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</si>
  <si>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</si>
  <si>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</si>
  <si>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</si>
  <si>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</si>
  <si>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</si>
  <si>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</si>
  <si>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</si>
  <si>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</si>
  <si>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</si>
  <si>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</si>
  <si>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</si>
  <si>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</si>
  <si>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</si>
  <si>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</si>
  <si>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</si>
  <si>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</si>
  <si>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</si>
  <si>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</si>
  <si>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</si>
  <si>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</si>
  <si>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</si>
  <si>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</si>
  <si>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</si>
  <si>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</si>
  <si>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</si>
  <si>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</si>
  <si>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</si>
  <si>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</si>
  <si>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</si>
  <si>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</si>
  <si>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</si>
  <si>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</si>
  <si>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</si>
  <si>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</si>
  <si>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</si>
  <si>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</si>
  <si>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</si>
  <si>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</si>
  <si>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</si>
  <si>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</si>
  <si>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</si>
  <si>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</si>
  <si>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</si>
  <si>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</si>
  <si>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</si>
  <si>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</si>
  <si>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</si>
  <si>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</si>
  <si>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</si>
  <si>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</si>
  <si>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</si>
  <si>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</si>
  <si>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</si>
  <si>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</si>
  <si>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</si>
  <si>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</si>
  <si>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</si>
  <si>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</si>
  <si>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</si>
  <si>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</si>
  <si>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</si>
  <si>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</si>
  <si>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</si>
  <si>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</si>
  <si>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</si>
  <si>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</si>
  <si>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</si>
  <si>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</si>
  <si>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</si>
  <si>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</si>
  <si>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</si>
  <si>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</si>
  <si>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</si>
  <si>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</si>
  <si>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</si>
  <si>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</si>
  <si>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</si>
  <si>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</si>
  <si>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</si>
  <si>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</si>
  <si>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</si>
  <si>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</si>
  <si>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</si>
  <si>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</si>
  <si>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</si>
  <si>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</si>
  <si>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</si>
  <si>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</si>
  <si>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</si>
  <si>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</si>
  <si>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</si>
  <si>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</si>
  <si>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</si>
  <si>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</si>
  <si>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</si>
  <si>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</si>
  <si>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</si>
  <si>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</si>
  <si>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</si>
  <si>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</si>
  <si>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</si>
  <si>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</si>
  <si>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</si>
  <si>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</si>
  <si>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</si>
  <si>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</si>
  <si>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</si>
  <si>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</si>
  <si>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</si>
  <si>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</si>
  <si>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</si>
  <si>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</si>
  <si>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</si>
  <si>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</si>
  <si>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</si>
  <si>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</si>
  <si>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</si>
  <si>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</si>
  <si>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</si>
  <si>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</si>
  <si>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</si>
  <si>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</si>
  <si>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</si>
  <si>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</si>
  <si>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</si>
  <si>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</si>
  <si>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</si>
  <si>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</si>
  <si>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</si>
  <si>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</si>
  <si>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</si>
  <si>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</si>
  <si>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</si>
  <si>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</si>
  <si>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</si>
  <si>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</si>
  <si>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</si>
  <si>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</si>
  <si>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</si>
  <si>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</si>
  <si>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</si>
  <si>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</si>
  <si>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</si>
  <si>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</si>
  <si>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</si>
  <si>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</si>
  <si>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</si>
  <si>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</si>
  <si>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</si>
  <si>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</si>
  <si>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</si>
  <si>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</si>
  <si>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</si>
  <si>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</si>
  <si>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</si>
  <si>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</si>
  <si>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</si>
  <si>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</si>
  <si>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</si>
  <si>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</si>
  <si>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</si>
  <si>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</si>
  <si>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</si>
  <si>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</si>
  <si>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</si>
  <si>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</si>
  <si>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</si>
  <si>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</si>
  <si>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</si>
  <si>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</si>
  <si>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</si>
  <si>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</si>
  <si>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</si>
  <si>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</si>
  <si>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</si>
  <si>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</si>
  <si>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</si>
  <si>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</si>
  <si>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</si>
  <si>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</si>
  <si>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</si>
  <si>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</si>
  <si>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</si>
  <si>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</si>
  <si>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</si>
  <si>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</si>
  <si>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</si>
  <si>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</si>
  <si>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</si>
  <si>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</si>
  <si>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</si>
  <si>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</si>
  <si>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</si>
  <si>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</si>
  <si>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</si>
  <si>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</si>
  <si>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</si>
  <si>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</si>
  <si>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</si>
  <si>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</si>
  <si>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</si>
  <si>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</si>
  <si>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</si>
  <si>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</si>
  <si>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</si>
  <si>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</si>
  <si>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</si>
  <si>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</si>
  <si>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</si>
  <si>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</si>
  <si>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</si>
  <si>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</si>
  <si>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</si>
  <si>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</si>
  <si>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</si>
  <si>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</si>
  <si>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</si>
  <si>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</si>
  <si>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</si>
  <si>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</si>
  <si>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</si>
  <si>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</si>
  <si>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</si>
  <si>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</si>
  <si>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</si>
  <si>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</si>
  <si>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</si>
  <si>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</si>
  <si>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</si>
  <si>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</si>
  <si>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</si>
  <si>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</si>
  <si>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</si>
  <si>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</si>
  <si>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</si>
  <si>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</si>
  <si>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</si>
  <si>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</si>
  <si>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</si>
  <si>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</si>
  <si>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</si>
  <si>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</si>
  <si>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</si>
  <si>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</si>
  <si>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</si>
  <si>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</si>
  <si>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</si>
  <si>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</si>
  <si>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</si>
  <si>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</si>
  <si>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</si>
  <si>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</si>
  <si>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</si>
  <si>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</si>
  <si>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</si>
  <si>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</si>
  <si>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</si>
  <si>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</si>
  <si>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</si>
  <si>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</si>
  <si>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</si>
  <si>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</si>
  <si>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</si>
  <si>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</si>
  <si>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</si>
  <si>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</si>
  <si>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</si>
  <si>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</si>
  <si>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</si>
  <si>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</si>
  <si>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</si>
  <si>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</si>
  <si>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</si>
  <si>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</si>
  <si>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</si>
  <si>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</si>
  <si>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</si>
  <si>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</si>
  <si>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</si>
  <si>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</si>
  <si>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</si>
  <si>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</si>
  <si>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</si>
  <si>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</si>
  <si>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</si>
  <si>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</si>
  <si>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</si>
  <si>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</si>
  <si>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</si>
  <si>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</si>
  <si>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</si>
  <si>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</si>
  <si>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</si>
  <si>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</si>
  <si>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</si>
  <si>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</si>
  <si>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</si>
  <si>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</si>
  <si>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</si>
  <si>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</si>
  <si>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</si>
  <si>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</si>
  <si>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</si>
  <si>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</si>
  <si>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</si>
  <si>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</si>
  <si>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</si>
  <si>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</si>
  <si>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</si>
  <si>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</si>
  <si>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</si>
  <si>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</si>
  <si>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</si>
  <si>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</si>
  <si>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</si>
  <si>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</si>
  <si>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</si>
  <si>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</si>
  <si>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</si>
  <si>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</si>
  <si>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</si>
  <si>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</si>
  <si>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</si>
  <si>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</si>
  <si>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</si>
  <si>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</si>
  <si>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</si>
  <si>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</si>
  <si>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</si>
  <si>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</si>
  <si>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</si>
  <si>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</si>
  <si>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</si>
  <si>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</si>
  <si>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</si>
  <si>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</si>
  <si>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</si>
  <si>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</si>
  <si>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</si>
  <si>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</si>
  <si>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</si>
  <si>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</si>
  <si>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</si>
  <si>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</si>
  <si>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</si>
  <si>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</si>
  <si>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</si>
  <si>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</si>
  <si>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</si>
  <si>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</si>
  <si>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</si>
  <si>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</si>
  <si>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</si>
  <si>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</si>
  <si>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</si>
  <si>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</si>
  <si>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</si>
  <si>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</si>
  <si>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</si>
  <si>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</si>
  <si>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</si>
  <si>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</si>
  <si>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</si>
  <si>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</si>
  <si>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</si>
  <si>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</si>
  <si>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</si>
  <si>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</si>
  <si>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</si>
  <si>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</si>
  <si>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</si>
  <si>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</si>
  <si>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</si>
  <si>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</si>
  <si>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</si>
  <si>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</si>
  <si>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</si>
  <si>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</si>
  <si>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</si>
  <si>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</si>
  <si>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</si>
  <si>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</si>
  <si>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</si>
  <si>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</si>
  <si>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</si>
  <si>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</si>
  <si>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</si>
  <si>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</si>
  <si>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</si>
  <si>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</si>
  <si>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</si>
  <si>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</si>
  <si>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</si>
  <si>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</si>
  <si>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</si>
  <si>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</si>
  <si>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</si>
  <si>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</si>
  <si>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</si>
  <si>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</si>
  <si>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</si>
  <si>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</si>
  <si>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</si>
  <si>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</si>
  <si>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</si>
  <si>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</si>
  <si>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</si>
  <si>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</si>
  <si>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</si>
  <si>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</si>
  <si>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</si>
  <si>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</si>
  <si>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</si>
  <si>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</si>
  <si>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</si>
  <si>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</si>
  <si>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</si>
  <si>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</si>
  <si>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</si>
  <si>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</si>
  <si>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</si>
  <si>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</si>
  <si>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</si>
  <si>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</si>
  <si>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</si>
  <si>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</si>
  <si>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</si>
  <si>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</si>
  <si>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</si>
  <si>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</si>
  <si>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</si>
  <si>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</si>
  <si>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</si>
  <si>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</si>
  <si>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</si>
  <si>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</si>
  <si>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</si>
  <si>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</si>
  <si>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</si>
  <si>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</si>
  <si>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</si>
  <si>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</si>
  <si>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</si>
  <si>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</si>
  <si>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</si>
  <si>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</si>
  <si>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</si>
  <si>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</si>
  <si>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</si>
  <si>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</si>
  <si>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</si>
  <si>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</si>
  <si>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</si>
  <si>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</si>
  <si>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</si>
  <si>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</si>
  <si>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</si>
  <si>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</si>
  <si>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</si>
  <si>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</si>
  <si>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</si>
  <si>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</si>
  <si>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</si>
  <si>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</si>
  <si>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</si>
  <si>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</si>
  <si>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</si>
  <si>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</si>
  <si>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</si>
  <si>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</si>
  <si>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</si>
  <si>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</si>
  <si>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</si>
  <si>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</si>
  <si>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</si>
  <si>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</si>
  <si>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</si>
  <si>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</si>
  <si>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</si>
  <si>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</si>
  <si>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</si>
  <si>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</si>
  <si>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</si>
  <si>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</si>
  <si>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</si>
  <si>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</si>
  <si>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</si>
  <si>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</si>
  <si>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</si>
  <si>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</si>
  <si>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</si>
  <si>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</si>
  <si>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</si>
  <si>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</si>
  <si>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</si>
  <si>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</si>
  <si>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</si>
  <si>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</si>
  <si>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</si>
  <si>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</si>
  <si>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</si>
  <si>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</si>
  <si>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</si>
  <si>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</si>
  <si>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</si>
  <si>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</si>
  <si>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</si>
  <si>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</si>
  <si>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</si>
  <si>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</si>
  <si>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</si>
  <si>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</si>
  <si>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</si>
  <si>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</si>
  <si>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</si>
  <si>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</si>
  <si>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</si>
  <si>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</si>
  <si>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</si>
  <si>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</si>
  <si>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</si>
  <si>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</si>
  <si>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</si>
  <si>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</si>
  <si>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</si>
  <si>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</si>
  <si>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</si>
  <si>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</si>
  <si>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</si>
  <si>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</si>
  <si>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</si>
  <si>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</si>
  <si>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</si>
  <si>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</si>
  <si>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</si>
  <si>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</si>
  <si>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</si>
  <si>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</si>
  <si>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</si>
  <si>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</si>
  <si>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</si>
  <si>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</si>
  <si>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</si>
  <si>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</si>
  <si>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</si>
  <si>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</si>
  <si>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</si>
  <si>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</si>
  <si>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</si>
  <si>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</si>
  <si>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</si>
  <si>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</si>
  <si>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</si>
  <si>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</si>
  <si>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</si>
  <si>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</si>
  <si>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</si>
  <si>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</si>
  <si>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</si>
  <si>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</si>
  <si>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</si>
  <si>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</si>
  <si>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</si>
  <si>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</si>
  <si>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</si>
  <si>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</si>
  <si>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</si>
  <si>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</si>
  <si>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</si>
  <si>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</si>
  <si>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</si>
  <si>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</si>
  <si>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</si>
  <si>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</si>
  <si>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</si>
  <si>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</si>
  <si>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</si>
  <si>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</si>
  <si>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</si>
  <si>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</si>
  <si>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</si>
  <si>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</si>
  <si>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</si>
  <si>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</si>
  <si>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</si>
  <si>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</si>
  <si>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</si>
  <si>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</si>
  <si>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</si>
  <si>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</si>
  <si>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</si>
  <si>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</si>
  <si>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</si>
  <si>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</si>
  <si>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</si>
  <si>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</si>
  <si>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</si>
  <si>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</si>
  <si>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</si>
  <si>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</si>
  <si>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</si>
  <si>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</si>
  <si>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</si>
  <si>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</si>
  <si>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</si>
  <si>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</si>
  <si>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</si>
  <si>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</si>
  <si>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</si>
  <si>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</si>
  <si>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</si>
  <si>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</si>
  <si>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</si>
  <si>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</si>
  <si>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</si>
  <si>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</si>
  <si>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</si>
  <si>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</si>
  <si>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</si>
  <si>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</si>
  <si>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</si>
  <si>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</si>
  <si>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</si>
  <si>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</si>
  <si>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</si>
  <si>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</si>
  <si>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</si>
  <si>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</si>
  <si>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</si>
  <si>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</si>
  <si>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</si>
  <si>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</si>
  <si>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</si>
  <si>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</si>
  <si>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</si>
  <si>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</si>
  <si>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</si>
  <si>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</si>
  <si>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</si>
  <si>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</si>
  <si>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</si>
  <si>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</si>
  <si>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</si>
  <si>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</si>
  <si>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</si>
  <si>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</si>
  <si>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</si>
  <si>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</si>
  <si>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</si>
  <si>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</si>
  <si>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</si>
  <si>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</si>
  <si>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</si>
  <si>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</si>
  <si>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</si>
  <si>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</si>
  <si>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</si>
  <si>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</si>
  <si>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</si>
  <si>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</si>
  <si>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</si>
  <si>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</si>
  <si>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</si>
  <si>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</si>
  <si>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</si>
  <si>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</si>
  <si>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</si>
  <si>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</si>
  <si>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</si>
  <si>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</si>
  <si>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</si>
  <si>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</si>
  <si>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</si>
  <si>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</si>
  <si>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</si>
  <si>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</si>
  <si>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</si>
  <si>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</si>
  <si>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</si>
  <si>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</si>
  <si>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</si>
  <si>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</si>
  <si>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</si>
  <si>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</si>
  <si>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</si>
  <si>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</si>
  <si>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</si>
  <si>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</si>
  <si>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</si>
  <si>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</si>
  <si>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</si>
  <si>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</si>
  <si>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</si>
  <si>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</si>
  <si>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</si>
  <si>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</si>
  <si>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</si>
  <si>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</si>
  <si>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</si>
  <si>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</si>
  <si>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</si>
  <si>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</si>
  <si>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</si>
  <si>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</si>
  <si>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</si>
  <si>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</si>
  <si>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</si>
  <si>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</si>
  <si>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</si>
  <si>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</si>
  <si>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</si>
  <si>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</si>
  <si>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</si>
  <si>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</si>
  <si>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</si>
  <si>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</si>
  <si>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</si>
  <si>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</si>
  <si>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</si>
  <si>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</si>
  <si>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</si>
  <si>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</si>
  <si>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</si>
  <si>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</si>
  <si>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</si>
  <si>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</si>
  <si>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</si>
  <si>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</si>
  <si>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</si>
  <si>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</si>
  <si>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</si>
  <si>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</si>
  <si>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</si>
  <si>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</si>
  <si>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</si>
  <si>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</si>
  <si>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</si>
  <si>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</si>
  <si>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</si>
  <si>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</si>
  <si>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</si>
  <si>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</si>
  <si>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</si>
  <si>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</si>
  <si>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</si>
  <si>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</si>
  <si>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</si>
  <si>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</si>
  <si>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</si>
  <si>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</si>
  <si>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</si>
  <si>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</si>
  <si>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</si>
  <si>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</si>
  <si>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</si>
  <si>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</si>
  <si>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</si>
  <si>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</si>
  <si>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</si>
  <si>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</si>
  <si>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</si>
  <si>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</si>
  <si>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</si>
  <si>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</si>
  <si>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</si>
  <si>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</si>
  <si>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</si>
  <si>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</si>
  <si>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</si>
  <si>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</si>
  <si>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</si>
  <si>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</si>
  <si>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</si>
  <si>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</si>
  <si>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</si>
  <si>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</si>
  <si>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</si>
  <si>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</si>
  <si>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</si>
  <si>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</si>
  <si>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</si>
  <si>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</si>
  <si>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</si>
  <si>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</si>
  <si>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</si>
  <si>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</si>
  <si>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</si>
  <si>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</si>
  <si>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</si>
  <si>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</si>
  <si>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</si>
  <si>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</si>
  <si>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</si>
  <si>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</si>
  <si>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</si>
  <si>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</si>
  <si>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</si>
  <si>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</si>
  <si>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</si>
  <si>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</si>
  <si>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</si>
  <si>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</si>
  <si>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</si>
  <si>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</si>
  <si>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</si>
  <si>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</si>
  <si>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</si>
  <si>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</si>
  <si>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</si>
  <si>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</si>
  <si>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</si>
  <si>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</si>
  <si>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</si>
  <si>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</si>
  <si>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</si>
  <si>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</si>
  <si>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</si>
  <si>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</si>
  <si>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</si>
  <si>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</si>
  <si>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</si>
  <si>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</si>
  <si>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</si>
  <si>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</si>
  <si>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</si>
  <si>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</si>
  <si>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</si>
  <si>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</si>
  <si>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</si>
  <si>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</si>
  <si>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</si>
  <si>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</si>
  <si>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</si>
  <si>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</si>
  <si>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</si>
  <si>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</si>
  <si>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</si>
  <si>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</si>
  <si>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</si>
  <si>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</si>
  <si>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</si>
  <si>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</si>
  <si>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</si>
  <si>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</si>
  <si>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</si>
  <si>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</si>
  <si>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</si>
  <si>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</si>
  <si>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</si>
  <si>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</si>
  <si>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</si>
  <si>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</si>
  <si>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</si>
  <si>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</si>
  <si>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</si>
  <si>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</si>
  <si>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</si>
  <si>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</si>
  <si>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</si>
  <si>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</si>
  <si>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</si>
  <si>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</si>
  <si>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</si>
  <si>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</si>
  <si>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</si>
  <si>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</si>
  <si>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</si>
  <si>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</si>
  <si>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</si>
  <si>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</si>
  <si>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</si>
  <si>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</si>
  <si>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</si>
  <si>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</si>
  <si>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</si>
  <si>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</si>
  <si>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</si>
  <si>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</si>
  <si>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</si>
  <si>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</si>
  <si>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</si>
  <si>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</si>
  <si>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</si>
  <si>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</si>
  <si>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</si>
  <si>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</si>
  <si>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</si>
  <si>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</si>
  <si>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</si>
  <si>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</si>
  <si>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</si>
  <si>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</si>
  <si>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</si>
  <si>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</si>
  <si>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</si>
  <si>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</si>
  <si>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</si>
  <si>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</si>
  <si>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</si>
  <si>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</si>
  <si>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</si>
  <si>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</si>
  <si>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</si>
  <si>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</si>
  <si>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</si>
  <si>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</si>
  <si>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</si>
  <si>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</si>
  <si>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</si>
  <si>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</si>
  <si>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</si>
  <si>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</si>
  <si>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</si>
  <si>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</si>
  <si>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</si>
  <si>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</si>
  <si>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</si>
  <si>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</si>
  <si>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</si>
  <si>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</si>
  <si>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</si>
  <si>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</si>
  <si>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</si>
  <si>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</si>
  <si>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</si>
  <si>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</si>
  <si>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</si>
  <si>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</si>
  <si>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</si>
  <si>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</si>
  <si>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</si>
  <si>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</si>
  <si>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</si>
  <si>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</si>
  <si>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</si>
  <si>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</si>
  <si>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</si>
  <si>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</si>
  <si>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</si>
  <si>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</si>
  <si>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</si>
  <si>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</si>
  <si>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</si>
  <si>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</si>
  <si>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</si>
  <si>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</si>
  <si>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</si>
  <si>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</si>
  <si>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</si>
  <si>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</si>
  <si>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</si>
  <si>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</si>
  <si>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</si>
  <si>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</si>
  <si>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</si>
  <si>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</si>
  <si>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</si>
  <si>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</si>
  <si>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</si>
  <si>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</si>
  <si>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</si>
  <si>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</si>
  <si>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</si>
  <si>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</si>
  <si>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</si>
  <si>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</si>
  <si>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</si>
  <si>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</si>
  <si>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</si>
  <si>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</si>
  <si>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</si>
  <si>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</si>
  <si>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</si>
  <si>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</si>
  <si>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</si>
  <si>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</si>
  <si>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</si>
  <si>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</si>
  <si>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</si>
  <si>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</si>
  <si>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</si>
  <si>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</si>
  <si>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</si>
  <si>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</si>
  <si>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</si>
  <si>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</si>
  <si>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</si>
  <si>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</si>
  <si>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</si>
  <si>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</si>
  <si>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</si>
  <si>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</si>
  <si>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</si>
  <si>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</si>
  <si>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</si>
  <si>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</si>
  <si>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</si>
  <si>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</si>
  <si>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</si>
  <si>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</si>
  <si>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</si>
  <si>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</si>
  <si>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</si>
  <si>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</si>
  <si>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</si>
  <si>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</si>
  <si>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</si>
  <si>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</si>
  <si>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</si>
  <si>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</si>
  <si>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</si>
  <si>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</si>
  <si>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</si>
  <si>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</si>
  <si>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</si>
  <si>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</si>
  <si>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</si>
  <si>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</si>
  <si>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</si>
  <si>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</si>
  <si>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</si>
  <si>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</si>
  <si>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</si>
  <si>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</si>
  <si>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</si>
  <si>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</si>
  <si>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</si>
  <si>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</si>
  <si>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</si>
  <si>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</si>
  <si>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</si>
  <si>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</si>
  <si>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</si>
  <si>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</si>
  <si>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</si>
  <si>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</si>
  <si>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</si>
  <si>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</si>
  <si>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</si>
  <si>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</si>
  <si>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</si>
  <si>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</si>
  <si>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</si>
  <si>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</si>
  <si>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</si>
  <si>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</si>
  <si>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</si>
  <si>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</si>
  <si>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</si>
  <si>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</si>
  <si>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</si>
  <si>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</si>
  <si>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</si>
  <si>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</si>
  <si>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</si>
  <si>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</si>
  <si>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</si>
  <si>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</si>
  <si>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</si>
  <si>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</si>
  <si>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</si>
  <si>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</si>
  <si>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</si>
  <si>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</si>
  <si>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</si>
  <si>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</si>
  <si>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</si>
  <si>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</si>
  <si>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</si>
  <si>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</si>
  <si>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</si>
  <si>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</si>
  <si>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</si>
  <si>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</si>
  <si>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</si>
  <si>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</si>
  <si>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</si>
  <si>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</si>
  <si>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</si>
  <si>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</si>
  <si>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</si>
  <si>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</si>
  <si>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</si>
  <si>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</si>
  <si>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</si>
  <si>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</si>
  <si>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</si>
  <si>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</si>
  <si>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</si>
  <si>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</si>
  <si>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</si>
  <si>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</si>
  <si>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</si>
  <si>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</si>
  <si>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</si>
  <si>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</si>
  <si>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</si>
  <si>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</si>
  <si>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</si>
  <si>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</si>
  <si>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</si>
  <si>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</si>
  <si>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</si>
  <si>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</si>
  <si>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</si>
  <si>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</si>
  <si>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</si>
  <si>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</si>
  <si>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</si>
  <si>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</si>
  <si>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</si>
  <si>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</si>
  <si>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</si>
  <si>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</si>
  <si>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</si>
  <si>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</si>
  <si>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</si>
  <si>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</si>
  <si>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</si>
  <si>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</si>
  <si>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</si>
  <si>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</si>
  <si>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</si>
  <si>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</si>
  <si>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</si>
  <si>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</si>
  <si>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</si>
  <si>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</si>
  <si>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</si>
  <si>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</si>
  <si>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</si>
  <si>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</si>
  <si>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</si>
  <si>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</si>
  <si>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</si>
  <si>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</si>
  <si>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</si>
  <si>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</si>
  <si>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</si>
  <si>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</si>
  <si>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</si>
  <si>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</si>
  <si>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</si>
  <si>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</si>
  <si>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</si>
  <si>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</si>
  <si>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</si>
  <si>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</si>
  <si>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</si>
  <si>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</si>
  <si>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</si>
  <si>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</si>
  <si>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</si>
  <si>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</si>
  <si>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</si>
  <si>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</si>
  <si>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</si>
  <si>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</si>
  <si>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</si>
  <si>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</si>
  <si>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</si>
  <si>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</si>
  <si>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</si>
  <si>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</si>
  <si>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</si>
  <si>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</si>
  <si>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</si>
  <si>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</si>
  <si>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</si>
  <si>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</si>
  <si>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</si>
  <si>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</si>
  <si>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</si>
  <si>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</si>
  <si>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</si>
  <si>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</si>
  <si>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</si>
  <si>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</si>
  <si>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</si>
  <si>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</si>
  <si>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</si>
  <si>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</si>
  <si>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</si>
  <si>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</si>
  <si>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</si>
  <si>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</si>
  <si>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</si>
  <si>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</si>
  <si>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</si>
  <si>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</si>
  <si>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</si>
  <si>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</si>
  <si>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</si>
  <si>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</si>
  <si>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</si>
  <si>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</si>
  <si>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</si>
  <si>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</si>
  <si>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</si>
  <si>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</si>
  <si>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</si>
  <si>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</si>
  <si>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</si>
  <si>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</si>
  <si>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</si>
  <si>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</si>
  <si>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</si>
  <si>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</si>
  <si>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</si>
  <si>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</si>
  <si>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</si>
  <si>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</si>
  <si>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</si>
  <si>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</si>
  <si>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</si>
  <si>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</si>
  <si>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</si>
  <si>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</si>
  <si>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</si>
  <si>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</si>
  <si>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</si>
  <si>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</si>
  <si>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</si>
  <si>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</si>
  <si>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</si>
  <si>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</si>
  <si>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</si>
  <si>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</si>
  <si>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</si>
  <si>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</si>
  <si>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</si>
  <si>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</si>
  <si>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</si>
  <si>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</si>
  <si>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</si>
  <si>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</si>
  <si>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</si>
  <si>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</si>
  <si>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</si>
  <si>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</si>
  <si>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</si>
  <si>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</si>
  <si>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</si>
  <si>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</si>
  <si>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</si>
  <si>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</si>
  <si>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</si>
  <si>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</si>
  <si>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</si>
  <si>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</si>
  <si>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</si>
  <si>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</si>
  <si>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</si>
  <si>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</si>
  <si>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</si>
  <si>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</si>
  <si>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</si>
  <si>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</si>
  <si>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</si>
  <si>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</si>
  <si>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</si>
  <si>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</si>
  <si>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</si>
  <si>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</si>
  <si>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</si>
  <si>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</si>
  <si>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</si>
  <si>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</si>
  <si>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</si>
  <si>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</si>
  <si>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</si>
  <si>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</si>
  <si>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</si>
  <si>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</si>
  <si>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</si>
  <si>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</si>
  <si>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</si>
  <si>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</si>
  <si>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</si>
  <si>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</si>
  <si>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</si>
  <si>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</si>
  <si>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</si>
  <si>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</si>
  <si>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</si>
  <si>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</si>
  <si>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</si>
  <si>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</si>
  <si>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</si>
  <si>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</si>
  <si>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</si>
  <si>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</si>
  <si>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</si>
  <si>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</si>
  <si>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</si>
  <si>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</si>
  <si>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</si>
  <si>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</si>
  <si>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</si>
  <si>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</si>
  <si>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</si>
  <si>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</si>
  <si>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</si>
  <si>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</si>
  <si>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</si>
  <si>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</si>
  <si>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</si>
  <si>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</si>
  <si>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</si>
  <si>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</si>
  <si>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</si>
  <si>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</si>
  <si>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</si>
  <si>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</si>
  <si>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</si>
  <si>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</si>
  <si>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</si>
  <si>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</si>
  <si>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</si>
  <si>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</si>
  <si>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</si>
  <si>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</si>
  <si>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</si>
  <si>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</si>
  <si>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</si>
  <si>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</si>
  <si>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</si>
  <si>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</si>
  <si>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</si>
  <si>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</si>
  <si>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</si>
  <si>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</si>
  <si>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</si>
  <si>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</si>
  <si>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</si>
  <si>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</si>
  <si>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</si>
  <si>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</si>
  <si>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</si>
  <si>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</si>
  <si>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</si>
  <si>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</si>
  <si>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</si>
  <si>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</si>
  <si>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</si>
  <si>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</si>
  <si>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</si>
  <si>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</si>
  <si>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</si>
  <si>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</si>
  <si>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</si>
  <si>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</si>
  <si>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</si>
  <si>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</si>
  <si>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</si>
  <si>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</si>
  <si>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</si>
  <si>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</si>
  <si>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</si>
  <si>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</si>
  <si>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</si>
  <si>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</si>
  <si>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</si>
  <si>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</si>
  <si>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</si>
  <si>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</si>
  <si>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</si>
  <si>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</si>
  <si>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</si>
  <si>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</si>
  <si>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</si>
  <si>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</si>
  <si>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</si>
  <si>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</si>
  <si>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</si>
  <si>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</si>
  <si>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</si>
  <si>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</si>
  <si>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</si>
  <si>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</si>
  <si>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</si>
  <si>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</si>
  <si>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</si>
  <si>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</si>
  <si>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</si>
  <si>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</si>
  <si>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</si>
  <si>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</si>
  <si>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</si>
  <si>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</si>
  <si>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</si>
  <si>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</si>
  <si>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</si>
  <si>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</si>
  <si>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</si>
  <si>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</si>
  <si>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</si>
  <si>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</si>
  <si>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</si>
  <si>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</si>
  <si>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</si>
  <si>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</si>
  <si>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</si>
  <si>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</si>
  <si>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</si>
  <si>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</si>
  <si>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</si>
  <si>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</si>
  <si>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</si>
  <si>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</si>
  <si>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</si>
  <si>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</si>
  <si>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</si>
  <si>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</si>
  <si>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</si>
  <si>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</si>
  <si>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</si>
  <si>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</si>
  <si>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</si>
  <si>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</si>
  <si>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</si>
  <si>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</si>
  <si>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</si>
  <si>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</si>
  <si>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</si>
  <si>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</si>
  <si>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</si>
  <si>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</si>
  <si>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</si>
  <si>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</si>
  <si>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</si>
  <si>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</si>
  <si>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</si>
  <si>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</si>
  <si>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</si>
  <si>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</si>
  <si>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</si>
  <si>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</si>
  <si>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</si>
  <si>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</si>
  <si>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</si>
  <si>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</si>
  <si>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</si>
  <si>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</si>
  <si>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</si>
  <si>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</si>
  <si>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</si>
  <si>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</si>
  <si>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</si>
  <si>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</si>
  <si>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</si>
  <si>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</si>
  <si>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</si>
  <si>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</si>
  <si>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</si>
  <si>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</si>
  <si>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</si>
  <si>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</si>
  <si>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</si>
  <si>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</si>
  <si>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</si>
  <si>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</si>
  <si>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</si>
  <si>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</si>
  <si>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</si>
  <si>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</si>
  <si>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</si>
  <si>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</si>
  <si>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</si>
  <si>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</si>
  <si>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</si>
  <si>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</si>
  <si>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</si>
  <si>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</si>
  <si>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</si>
  <si>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</si>
  <si>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</si>
  <si>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</si>
  <si>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</si>
  <si>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</si>
  <si>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</si>
  <si>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</si>
  <si>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</si>
  <si>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</si>
  <si>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</si>
  <si>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</si>
  <si>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</si>
  <si>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</si>
  <si>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</si>
  <si>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</si>
  <si>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</si>
  <si>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</si>
  <si>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</si>
  <si>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</si>
  <si>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</si>
  <si>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</si>
  <si>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</si>
  <si>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</si>
  <si>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</si>
  <si>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</si>
  <si>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</si>
  <si>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</si>
  <si>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</si>
  <si>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</si>
  <si>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</si>
  <si>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</si>
  <si>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</si>
  <si>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</si>
  <si>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</si>
  <si>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</si>
  <si>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</si>
  <si>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</si>
  <si>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</si>
  <si>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</si>
  <si>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</si>
  <si>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</si>
  <si>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</si>
  <si>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</si>
  <si>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</si>
  <si>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</si>
  <si>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</si>
  <si>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</si>
  <si>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</si>
  <si>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</si>
  <si>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</si>
  <si>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</si>
  <si>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</si>
  <si>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</si>
  <si>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</si>
  <si>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</si>
  <si>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</si>
  <si>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</si>
  <si>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</si>
  <si>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</si>
  <si>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</si>
  <si>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</si>
  <si>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</si>
  <si>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</si>
  <si>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</si>
  <si>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</si>
  <si>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</si>
  <si>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</si>
  <si>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</si>
  <si>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</si>
  <si>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</si>
  <si>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</si>
  <si>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</si>
  <si>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</si>
  <si>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</si>
  <si>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</si>
  <si>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</si>
  <si>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</si>
  <si>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</si>
  <si>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</si>
  <si>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</si>
  <si>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</si>
  <si>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</si>
  <si>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</si>
  <si>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</si>
  <si>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</si>
  <si>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</si>
  <si>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</si>
  <si>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</si>
  <si>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</si>
  <si>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</si>
  <si>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</si>
  <si>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</si>
  <si>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</si>
  <si>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</si>
  <si>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</si>
  <si>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</si>
  <si>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</si>
  <si>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</si>
  <si>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</si>
  <si>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</si>
  <si>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</si>
  <si>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</si>
  <si>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</si>
  <si>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</si>
  <si>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</si>
  <si>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</si>
  <si>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</si>
  <si>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</si>
  <si>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</si>
  <si>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</si>
  <si>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</si>
  <si>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</si>
  <si>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</si>
  <si>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</si>
  <si>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</si>
  <si>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</si>
  <si>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</si>
  <si>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</si>
  <si>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</si>
  <si>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</si>
  <si>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</si>
  <si>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</si>
  <si>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</si>
  <si>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</si>
  <si>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</si>
  <si>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</si>
  <si>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</si>
  <si>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</si>
  <si>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</si>
  <si>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</si>
  <si>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</si>
  <si>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</si>
  <si>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</si>
  <si>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</si>
  <si>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</si>
  <si>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</si>
  <si>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</si>
  <si>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</si>
  <si>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</si>
  <si>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</si>
  <si>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</si>
  <si>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</si>
  <si>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</si>
  <si>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</si>
  <si>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</si>
  <si>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</si>
  <si>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</si>
  <si>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</si>
  <si>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</si>
  <si>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</si>
  <si>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</si>
  <si>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</si>
  <si>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</si>
  <si>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</si>
  <si>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</si>
  <si>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</si>
  <si>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</si>
  <si>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</si>
  <si>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</si>
  <si>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</si>
  <si>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</si>
  <si>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</si>
  <si>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</si>
  <si>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</si>
  <si>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</si>
  <si>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</si>
  <si>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</si>
  <si>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</si>
  <si>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</si>
  <si>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</si>
  <si>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</si>
  <si>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</si>
  <si>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</si>
  <si>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</si>
  <si>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</si>
  <si>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</si>
  <si>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</si>
  <si>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</si>
  <si>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</si>
  <si>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</si>
  <si>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</si>
  <si>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</si>
  <si>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</si>
  <si>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</si>
  <si>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</si>
  <si>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</si>
  <si>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</si>
  <si>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</si>
  <si>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</si>
  <si>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</si>
  <si>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</si>
  <si>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</si>
  <si>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</si>
  <si>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</si>
  <si>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</si>
  <si>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</si>
  <si>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</si>
  <si>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</si>
  <si>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</si>
  <si>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</si>
  <si>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</si>
  <si>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</si>
  <si>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</si>
  <si>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</si>
  <si>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</si>
  <si>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</si>
  <si>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</si>
  <si>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</si>
  <si>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</si>
  <si>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</si>
  <si>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</si>
  <si>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</si>
  <si>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</si>
  <si>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</si>
  <si>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</si>
  <si>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</si>
  <si>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</si>
  <si>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</si>
  <si>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</si>
  <si>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</si>
  <si>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</si>
  <si>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</si>
  <si>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</si>
  <si>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</si>
  <si>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</si>
  <si>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</si>
  <si>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</si>
  <si>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</si>
  <si>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</si>
  <si>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</si>
  <si>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</si>
  <si>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</si>
  <si>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</si>
  <si>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</si>
  <si>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</si>
  <si>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</si>
  <si>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</si>
  <si>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</si>
  <si>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</si>
  <si>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</si>
  <si>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</si>
  <si>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</si>
  <si>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</si>
  <si>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</si>
  <si>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</si>
  <si>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</si>
  <si>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</si>
  <si>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</si>
  <si>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</si>
  <si>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</si>
  <si>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</si>
  <si>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</si>
  <si>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</si>
  <si>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</si>
  <si>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</si>
  <si>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</si>
  <si>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</si>
  <si>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</si>
  <si>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</si>
  <si>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</si>
  <si>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</si>
  <si>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</si>
  <si>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</si>
  <si>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</si>
  <si>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</si>
  <si>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</si>
  <si>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</si>
  <si>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</si>
  <si>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</si>
  <si>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</si>
  <si>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</si>
  <si>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</si>
  <si>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</si>
  <si>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</si>
  <si>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</si>
  <si>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</si>
  <si>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</si>
  <si>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</si>
  <si>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</si>
  <si>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</si>
  <si>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</si>
  <si>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</si>
  <si>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</si>
  <si>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</si>
  <si>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</si>
  <si>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</si>
  <si>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</si>
  <si>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</si>
  <si>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</si>
  <si>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</si>
  <si>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</si>
  <si>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</si>
  <si>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</si>
  <si>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</si>
  <si>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</si>
  <si>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</si>
  <si>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</si>
  <si>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</si>
  <si>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</si>
  <si>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</si>
  <si>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</si>
  <si>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</si>
  <si>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</si>
  <si>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</si>
  <si>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</si>
  <si>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</si>
  <si>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</si>
  <si>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</si>
  <si>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</si>
  <si>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</si>
  <si>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</si>
  <si>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</si>
  <si>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</si>
  <si>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</si>
  <si>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</si>
  <si>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</si>
  <si>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</si>
  <si>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</si>
  <si>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</si>
  <si>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</si>
  <si>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</si>
  <si>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</si>
  <si>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</si>
  <si>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</si>
  <si>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</si>
  <si>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</si>
  <si>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</si>
  <si>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</si>
  <si>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</si>
  <si>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</si>
  <si>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</si>
  <si>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</si>
  <si>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</si>
  <si>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</si>
  <si>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</si>
  <si>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</si>
  <si>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</si>
  <si>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</si>
  <si>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</si>
  <si>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</si>
  <si>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</si>
  <si>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</si>
  <si>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</si>
  <si>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</si>
  <si>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</si>
  <si>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</si>
  <si>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</si>
  <si>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</si>
  <si>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</si>
  <si>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</si>
  <si>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</si>
  <si>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</si>
  <si>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</si>
  <si>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</si>
  <si>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</si>
  <si>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</si>
  <si>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</si>
  <si>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</si>
  <si>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</si>
  <si>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</si>
  <si>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</si>
  <si>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</si>
  <si>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</si>
  <si>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</si>
  <si>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</si>
  <si>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</si>
  <si>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</si>
  <si>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</si>
  <si>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</si>
  <si>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</si>
  <si>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</si>
  <si>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</si>
  <si>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</si>
  <si>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</si>
  <si>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</si>
  <si>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</si>
  <si>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</si>
  <si>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</si>
  <si>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</si>
  <si>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</si>
  <si>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</si>
  <si>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</si>
  <si>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</si>
  <si>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</si>
  <si>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</si>
  <si>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</si>
  <si>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</si>
  <si>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</si>
  <si>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</si>
  <si>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</si>
  <si>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</si>
  <si>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</si>
  <si>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</si>
  <si>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</si>
  <si>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</si>
  <si>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</si>
  <si>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</si>
  <si>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</si>
  <si>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</si>
  <si>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</si>
  <si>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</si>
  <si>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</si>
  <si>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</si>
  <si>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</si>
  <si>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</si>
  <si>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</si>
  <si>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</si>
  <si>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</si>
  <si>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</si>
  <si>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</si>
  <si>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</si>
  <si>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</si>
  <si>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</si>
  <si>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</si>
  <si>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</si>
  <si>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</si>
  <si>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</si>
  <si>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</si>
  <si>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</si>
  <si>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</si>
  <si>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</si>
  <si>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</si>
  <si>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</si>
  <si>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</si>
  <si>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</si>
  <si>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</si>
  <si>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</si>
  <si>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</si>
  <si>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</si>
  <si>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</si>
  <si>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</si>
  <si>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</si>
  <si>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</si>
  <si>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</si>
  <si>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</si>
  <si>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</si>
  <si>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</si>
  <si>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</si>
  <si>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</si>
  <si>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</si>
  <si>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</si>
  <si>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</si>
  <si>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</si>
  <si>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</si>
  <si>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</si>
  <si>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</si>
  <si>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</si>
  <si>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</si>
  <si>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</si>
  <si>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</si>
  <si>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</si>
  <si>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</si>
  <si>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</si>
  <si>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</si>
  <si>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</si>
  <si>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</si>
  <si>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</si>
  <si>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</si>
  <si>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</si>
  <si>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</si>
  <si>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</si>
  <si>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</si>
  <si>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</si>
  <si>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</si>
  <si>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</si>
  <si>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</si>
  <si>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</si>
  <si>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</si>
  <si>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</si>
  <si>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</si>
  <si>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</si>
  <si>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</si>
  <si>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</si>
  <si>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</si>
  <si>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</si>
  <si>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</si>
  <si>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</si>
  <si>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</si>
  <si>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</si>
  <si>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</si>
  <si>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</si>
  <si>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</si>
  <si>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</si>
  <si>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</si>
  <si>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</si>
  <si>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</si>
  <si>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</si>
  <si>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</si>
  <si>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</si>
  <si>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</si>
  <si>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</si>
  <si>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</si>
  <si>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</si>
  <si>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</si>
  <si>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</si>
  <si>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</si>
  <si>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</si>
  <si>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</si>
  <si>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</si>
  <si>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</si>
  <si>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</si>
  <si>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</si>
  <si>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</si>
  <si>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</si>
  <si>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</si>
  <si>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</si>
  <si>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</si>
  <si>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</si>
  <si>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</si>
  <si>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</si>
  <si>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</si>
  <si>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</si>
  <si>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</si>
  <si>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</si>
  <si>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</si>
  <si>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</si>
  <si>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</si>
  <si>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</si>
  <si>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</si>
  <si>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</si>
  <si>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</si>
  <si>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</si>
  <si>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</si>
  <si>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</si>
  <si>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</si>
  <si>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</si>
  <si>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</si>
  <si>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</si>
  <si>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</si>
  <si>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</si>
  <si>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</si>
  <si>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</si>
  <si>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</si>
  <si>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</si>
  <si>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</si>
  <si>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</si>
  <si>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</si>
  <si>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</si>
  <si>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</si>
  <si>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</si>
  <si>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</si>
  <si>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</si>
  <si>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</si>
  <si>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</si>
  <si>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</si>
  <si>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</si>
  <si>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</si>
  <si>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</si>
  <si>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</si>
  <si>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</si>
  <si>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</si>
  <si>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</si>
  <si>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</si>
  <si>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</si>
  <si>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</si>
  <si>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</si>
  <si>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</si>
  <si>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</si>
  <si>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</si>
  <si>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</si>
  <si>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</si>
  <si>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</si>
  <si>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</si>
  <si>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</si>
  <si>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</si>
  <si>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</si>
  <si>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</si>
  <si>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</si>
  <si>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</si>
  <si>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</si>
  <si>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</si>
  <si>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</si>
  <si>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</si>
  <si>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</si>
  <si>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</si>
  <si>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</si>
  <si>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</si>
  <si>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</si>
  <si>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</si>
  <si>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</si>
  <si>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</si>
  <si>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</si>
  <si>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</si>
  <si>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</si>
  <si>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</si>
  <si>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</si>
  <si>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</si>
  <si>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</si>
  <si>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</si>
  <si>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</si>
  <si>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</si>
  <si>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</si>
  <si>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</si>
  <si>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</si>
  <si>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</si>
  <si>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</si>
  <si>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</si>
  <si>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</si>
  <si>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</si>
  <si>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</si>
  <si>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</si>
  <si>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</si>
  <si>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</si>
  <si>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</si>
  <si>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</si>
  <si>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</si>
  <si>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</si>
  <si>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</si>
  <si>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</si>
  <si>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</si>
  <si>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</si>
  <si>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</si>
  <si>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</si>
  <si>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</si>
  <si>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</si>
  <si>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</si>
  <si>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</si>
  <si>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</si>
  <si>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</si>
  <si>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</si>
  <si>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</si>
  <si>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</si>
  <si>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</si>
  <si>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</si>
  <si>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</si>
  <si>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</si>
  <si>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</si>
  <si>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</si>
  <si>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</si>
  <si>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</si>
  <si>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</si>
  <si>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</si>
  <si>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</si>
  <si>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</si>
  <si>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</si>
  <si>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</si>
  <si>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</si>
  <si>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</si>
  <si>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</si>
  <si>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</si>
  <si>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</si>
  <si>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</si>
  <si>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</si>
  <si>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</si>
  <si>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</si>
  <si>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</si>
  <si>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</si>
  <si>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</si>
  <si>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</si>
  <si>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</si>
  <si>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</si>
  <si>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</si>
  <si>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</si>
  <si>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</si>
  <si>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</si>
  <si>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</si>
  <si>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</si>
  <si>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</si>
  <si>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</si>
  <si>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</si>
  <si>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</si>
  <si>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</si>
  <si>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</si>
  <si>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</si>
  <si>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</si>
  <si>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</si>
  <si>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</si>
  <si>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</si>
  <si>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</si>
  <si>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</si>
  <si>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</si>
  <si>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</si>
  <si>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</si>
  <si>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</si>
  <si>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</si>
  <si>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</si>
  <si>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</si>
  <si>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</si>
  <si>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</si>
  <si>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</si>
  <si>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</si>
  <si>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</si>
  <si>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</si>
  <si>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</si>
  <si>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</si>
  <si>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</si>
  <si>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</si>
  <si>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</si>
  <si>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</si>
  <si>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</si>
  <si>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</si>
  <si>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</si>
  <si>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</si>
  <si>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</si>
  <si>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</si>
  <si>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</si>
  <si>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</si>
  <si>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</si>
  <si>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</si>
  <si>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</si>
  <si>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</si>
  <si>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</si>
  <si>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</si>
  <si>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</si>
  <si>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</si>
  <si>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</si>
  <si>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</si>
  <si>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</si>
  <si>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</si>
  <si>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</si>
  <si>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</si>
  <si>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</si>
  <si>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</si>
  <si>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</si>
  <si>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</si>
  <si>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</si>
  <si>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</si>
  <si>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</si>
  <si>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</si>
  <si>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</si>
  <si>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</si>
  <si>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</si>
  <si>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</si>
  <si>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</si>
  <si>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</si>
  <si>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</si>
  <si>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</si>
  <si>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</si>
  <si>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</si>
  <si>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</si>
  <si>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</si>
  <si>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</si>
  <si>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</si>
  <si>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</si>
  <si>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</si>
  <si>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</si>
  <si>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</si>
  <si>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</si>
  <si>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</si>
  <si>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</si>
  <si>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</si>
  <si>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</si>
  <si>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</si>
  <si>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</si>
  <si>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</si>
  <si>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</si>
  <si>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</si>
  <si>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</si>
  <si>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</si>
  <si>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</si>
  <si>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</si>
  <si>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</si>
  <si>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</si>
  <si>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</si>
  <si>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</si>
  <si>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</si>
  <si>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</si>
  <si>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</si>
  <si>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</si>
  <si>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</si>
  <si>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</si>
  <si>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</si>
  <si>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</si>
  <si>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</si>
  <si>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</si>
  <si>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</si>
  <si>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</si>
  <si>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</si>
  <si>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</si>
  <si>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</si>
  <si>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</si>
  <si>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</si>
  <si>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</si>
  <si>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</si>
  <si>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</si>
  <si>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</si>
  <si>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</si>
  <si>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</si>
  <si>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</si>
  <si>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</si>
  <si>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</si>
  <si>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</si>
  <si>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</si>
  <si>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</si>
  <si>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</si>
  <si>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</si>
  <si>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</si>
  <si>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</si>
  <si>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</si>
  <si>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</si>
  <si>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</si>
  <si>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</si>
  <si>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</si>
  <si>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</si>
  <si>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</si>
  <si>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</si>
  <si>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</si>
  <si>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</si>
  <si>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</si>
  <si>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</si>
  <si>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</si>
  <si>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</si>
  <si>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</si>
  <si>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</si>
  <si>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</si>
  <si>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</si>
  <si>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</si>
  <si>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</si>
  <si>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</si>
  <si>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</si>
  <si>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</si>
  <si>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</si>
  <si>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</si>
  <si>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</si>
  <si>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</si>
  <si>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</si>
  <si>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</si>
  <si>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</si>
  <si>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</si>
  <si>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</si>
  <si>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</si>
  <si>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</si>
  <si>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</si>
  <si>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</si>
  <si>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</si>
  <si>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</si>
  <si>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</si>
  <si>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</si>
  <si>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</si>
  <si>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</si>
  <si>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</si>
  <si>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</si>
  <si>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</si>
  <si>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</si>
  <si>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</si>
  <si>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</si>
  <si>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</si>
  <si>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</si>
  <si>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</si>
  <si>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</si>
  <si>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</si>
  <si>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</si>
  <si>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</si>
  <si>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</si>
  <si>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</si>
  <si>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</si>
  <si>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</si>
  <si>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</si>
  <si>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</si>
  <si>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</si>
  <si>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</si>
  <si>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</si>
  <si>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</si>
  <si>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</si>
  <si>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</si>
  <si>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</si>
  <si>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</si>
  <si>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</si>
  <si>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</si>
  <si>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</si>
  <si>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</si>
  <si>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</si>
  <si>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</si>
  <si>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</si>
  <si>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</si>
  <si>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</si>
  <si>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</si>
  <si>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</si>
  <si>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</si>
  <si>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</si>
  <si>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</si>
  <si>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</si>
  <si>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</si>
  <si>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</si>
  <si>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</si>
  <si>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</si>
  <si>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</si>
  <si>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</si>
  <si>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</si>
  <si>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</si>
  <si>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</si>
  <si>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</si>
  <si>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</si>
  <si>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</si>
  <si>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</si>
  <si>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</si>
  <si>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</si>
  <si>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</si>
  <si>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</si>
  <si>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</si>
  <si>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</si>
  <si>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</si>
  <si>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</si>
  <si>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</si>
  <si>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</si>
  <si>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</si>
  <si>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</si>
  <si>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</si>
  <si>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</si>
  <si>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</si>
  <si>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</si>
  <si>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</si>
  <si>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</si>
  <si>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</si>
  <si>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</si>
  <si>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</si>
  <si>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</si>
  <si>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</si>
  <si>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</si>
  <si>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</si>
  <si>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</si>
  <si>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</si>
  <si>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</si>
  <si>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</si>
  <si>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</si>
  <si>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</si>
  <si>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</si>
  <si>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</si>
  <si>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</si>
  <si>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</si>
  <si>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</si>
  <si>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</si>
  <si>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</si>
  <si>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</si>
  <si>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</si>
  <si>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</si>
  <si>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</si>
  <si>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</si>
  <si>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</si>
  <si>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</si>
  <si>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</si>
  <si>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</si>
  <si>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</si>
  <si>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</si>
  <si>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</si>
  <si>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</si>
  <si>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</si>
  <si>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</si>
  <si>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</si>
  <si>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</si>
  <si>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</si>
  <si>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</si>
  <si>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</si>
  <si>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</si>
  <si>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</si>
  <si>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</si>
  <si>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</si>
  <si>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</si>
  <si>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</si>
  <si>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</si>
  <si>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</si>
  <si>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</si>
  <si>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</si>
  <si>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</si>
  <si>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</si>
  <si>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</si>
  <si>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</si>
  <si>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</si>
  <si>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</si>
  <si>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</si>
  <si>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</si>
  <si>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</si>
  <si>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</si>
  <si>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</si>
  <si>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</si>
  <si>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</si>
  <si>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</si>
  <si>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</si>
  <si>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</si>
  <si>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</si>
  <si>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</si>
  <si>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</si>
  <si>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</si>
  <si>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</si>
  <si>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</si>
  <si>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</si>
  <si>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</si>
  <si>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</si>
  <si>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</si>
  <si>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</si>
  <si>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</si>
  <si>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</si>
  <si>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</si>
  <si>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</si>
  <si>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</si>
  <si>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</si>
  <si>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</si>
  <si>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</si>
  <si>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</si>
  <si>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</si>
  <si>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</si>
  <si>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</si>
  <si>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</si>
  <si>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</si>
  <si>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</si>
  <si>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</si>
  <si>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</si>
  <si>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</si>
  <si>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</si>
  <si>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</si>
  <si>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</si>
  <si>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</si>
  <si>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</si>
  <si>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</si>
  <si>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</si>
  <si>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</si>
  <si>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</si>
  <si>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</si>
  <si>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</si>
  <si>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</si>
  <si>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</si>
  <si>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</si>
  <si>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</si>
  <si>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</si>
  <si>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</si>
  <si>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</si>
  <si>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</si>
  <si>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</si>
  <si>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</si>
  <si>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</si>
  <si>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</si>
  <si>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</si>
  <si>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</si>
  <si>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</si>
  <si>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</si>
  <si>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</si>
  <si>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</si>
  <si>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</si>
  <si>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</si>
  <si>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</si>
  <si>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</si>
  <si>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</si>
  <si>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</si>
  <si>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</si>
  <si>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</si>
  <si>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</si>
  <si>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</si>
  <si>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</si>
  <si>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</si>
  <si>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</si>
  <si>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</si>
  <si>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</si>
  <si>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</si>
  <si>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</si>
  <si>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</si>
  <si>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</si>
  <si>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</si>
  <si>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</si>
  <si>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</si>
  <si>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</si>
  <si>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</si>
  <si>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</si>
  <si>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</si>
  <si>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</si>
  <si>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</si>
  <si>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</si>
  <si>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</si>
  <si>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</si>
  <si>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</si>
  <si>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</si>
  <si>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</si>
  <si>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</si>
  <si>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</si>
  <si>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</si>
  <si>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</si>
  <si>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</si>
  <si>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</si>
  <si>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</si>
  <si>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</si>
  <si>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</si>
  <si>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</si>
  <si>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</si>
  <si>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</si>
  <si>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</si>
  <si>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</si>
  <si>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</si>
  <si>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</si>
  <si>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</si>
  <si>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</si>
  <si>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</si>
  <si>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</si>
  <si>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</si>
  <si>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</si>
  <si>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</si>
  <si>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</si>
  <si>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</si>
  <si>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</si>
  <si>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</si>
  <si>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</si>
  <si>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</si>
  <si>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</si>
  <si>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</si>
  <si>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</si>
  <si>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</si>
  <si>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</si>
  <si>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</si>
  <si>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</si>
  <si>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</si>
  <si>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</si>
  <si>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</si>
  <si>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</si>
  <si>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</si>
  <si>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</si>
  <si>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</si>
  <si>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</si>
  <si>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</si>
  <si>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</si>
  <si>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</si>
  <si>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</si>
  <si>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</si>
  <si>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</si>
  <si>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</si>
  <si>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</si>
  <si>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</si>
  <si>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</si>
  <si>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</si>
  <si>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</si>
  <si>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</si>
  <si>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</si>
  <si>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</si>
  <si>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</si>
  <si>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</si>
  <si>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</si>
  <si>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</si>
  <si>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</si>
  <si>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</si>
  <si>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</si>
  <si>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</si>
  <si>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</si>
  <si>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</si>
  <si>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</si>
  <si>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</si>
  <si>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</si>
  <si>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</si>
  <si>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</si>
  <si>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</si>
  <si>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</si>
  <si>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</si>
  <si>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</si>
  <si>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</si>
  <si>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</si>
  <si>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</si>
  <si>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</si>
  <si>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</si>
  <si>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</si>
  <si>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</si>
  <si>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</si>
  <si>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</si>
  <si>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</si>
  <si>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</si>
  <si>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</si>
  <si>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</si>
  <si>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</si>
  <si>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</si>
  <si>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</si>
  <si>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</si>
  <si>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</si>
  <si>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</si>
  <si>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</si>
  <si>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</si>
  <si>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</si>
  <si>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</si>
  <si>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</si>
  <si>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</si>
  <si>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</si>
  <si>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</si>
  <si>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</si>
  <si>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</si>
  <si>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</si>
  <si>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</si>
  <si>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</si>
  <si>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</si>
  <si>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</si>
  <si>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</si>
  <si>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</si>
  <si>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</si>
  <si>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</si>
  <si>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</si>
  <si>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</si>
  <si>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</si>
  <si>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</si>
  <si>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</si>
  <si>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</si>
  <si>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</si>
  <si>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</si>
  <si>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</si>
  <si>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</si>
  <si>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</si>
  <si>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</si>
  <si>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</si>
  <si>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</si>
  <si>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</si>
  <si>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</si>
  <si>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</si>
  <si>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</si>
  <si>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</si>
  <si>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</si>
  <si>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</si>
  <si>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</si>
  <si>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</si>
  <si>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</si>
  <si>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</si>
  <si>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</si>
  <si>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</si>
  <si>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</si>
  <si>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</si>
  <si>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</si>
  <si>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</si>
  <si>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</si>
  <si>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</si>
  <si>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</si>
  <si>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</si>
  <si>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</si>
  <si>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</si>
  <si>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</si>
  <si>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</si>
  <si>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</si>
  <si>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</si>
  <si>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</si>
  <si>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</si>
  <si>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</si>
  <si>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</si>
  <si>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</si>
  <si>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</si>
  <si>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</si>
  <si>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</si>
  <si>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</si>
  <si>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</si>
  <si>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</si>
  <si>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</si>
  <si>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</si>
  <si>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</si>
  <si>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</si>
  <si>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</si>
  <si>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</si>
  <si>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</si>
  <si>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</si>
  <si>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</si>
  <si>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</si>
  <si>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</si>
  <si>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</si>
  <si>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</si>
  <si>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</si>
  <si>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</si>
  <si>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</si>
  <si>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</si>
  <si>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</si>
  <si>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</si>
  <si>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</si>
  <si>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</si>
  <si>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</si>
  <si>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</si>
  <si>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</si>
  <si>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</si>
  <si>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</si>
  <si>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</si>
  <si>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</si>
  <si>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</si>
  <si>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</si>
  <si>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</si>
  <si>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</si>
  <si>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</si>
  <si>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</si>
  <si>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</si>
  <si>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</si>
  <si>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</si>
  <si>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</si>
  <si>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</si>
  <si>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</si>
  <si>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</si>
  <si>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</si>
  <si>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</si>
  <si>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</si>
  <si>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</si>
  <si>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</si>
  <si>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</si>
  <si>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</si>
  <si>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</si>
  <si>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</si>
  <si>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</si>
  <si>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</si>
  <si>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</si>
  <si>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</si>
  <si>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</si>
  <si>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</si>
  <si>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</si>
  <si>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</si>
  <si>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</si>
  <si>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</si>
  <si>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</si>
  <si>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</si>
  <si>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</si>
  <si>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</si>
  <si>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</si>
  <si>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</si>
  <si>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</si>
  <si>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</si>
  <si>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</si>
  <si>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</si>
  <si>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</si>
  <si>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</si>
  <si>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</si>
  <si>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</si>
  <si>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</si>
  <si>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</si>
  <si>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</si>
  <si>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</si>
  <si>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</si>
  <si>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</si>
  <si>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</si>
  <si>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</si>
  <si>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</si>
  <si>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</si>
  <si>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</si>
  <si>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</si>
  <si>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</si>
  <si>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</si>
  <si>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</si>
  <si>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</si>
  <si>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</si>
  <si>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</si>
  <si>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</si>
  <si>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</si>
  <si>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</si>
  <si>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</si>
  <si>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</si>
  <si>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</si>
  <si>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</si>
  <si>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</si>
  <si>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</si>
  <si>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</si>
  <si>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</si>
  <si>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</si>
  <si>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</si>
  <si>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</si>
  <si>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</si>
  <si>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</si>
  <si>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</si>
  <si>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</si>
  <si>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</si>
  <si>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</si>
  <si>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</si>
  <si>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</si>
  <si>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</si>
  <si>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</si>
  <si>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</si>
  <si>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</si>
  <si>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</si>
  <si>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</si>
  <si>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</si>
  <si>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</si>
  <si>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</si>
  <si>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</si>
  <si>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</si>
  <si>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</si>
  <si>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</si>
  <si>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</si>
  <si>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</si>
  <si>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</si>
  <si>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</si>
  <si>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</si>
  <si>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</si>
  <si>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</si>
  <si>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</si>
  <si>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</si>
  <si>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</si>
  <si>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</si>
  <si>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</si>
  <si>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</si>
  <si>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</si>
  <si>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</si>
  <si>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</si>
  <si>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</si>
  <si>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</si>
  <si>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</si>
  <si>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</si>
  <si>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</si>
  <si>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</si>
  <si>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</si>
  <si>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</si>
  <si>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</si>
  <si>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</si>
  <si>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</si>
  <si>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</si>
  <si>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</si>
  <si>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</si>
  <si>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</si>
  <si>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</si>
  <si>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</si>
  <si>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</si>
  <si>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</si>
  <si>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</si>
  <si>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</si>
  <si>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</si>
  <si>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</si>
  <si>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</si>
  <si>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</si>
  <si>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</si>
  <si>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</si>
  <si>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</si>
  <si>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</si>
  <si>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</si>
  <si>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</si>
  <si>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</si>
  <si>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</si>
  <si>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</si>
  <si>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</si>
  <si>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</si>
  <si>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</si>
  <si>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</si>
  <si>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</si>
  <si>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</si>
  <si>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</si>
  <si>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</si>
  <si>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</si>
  <si>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</si>
  <si>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</si>
  <si>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</si>
  <si>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</si>
  <si>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</si>
  <si>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</si>
  <si>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</si>
  <si>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</si>
  <si>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</si>
  <si>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</si>
  <si>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</si>
  <si>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</si>
  <si>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</si>
  <si>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</si>
  <si>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</si>
  <si>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</si>
  <si>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</si>
  <si>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</si>
  <si>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</si>
  <si>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</si>
  <si>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</si>
  <si>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</si>
  <si>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</si>
  <si>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</si>
  <si>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</si>
  <si>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</si>
  <si>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</si>
  <si>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</si>
  <si>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</si>
  <si>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</si>
  <si>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</si>
  <si>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</si>
  <si>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</si>
  <si>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</si>
  <si>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</si>
  <si>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</si>
  <si>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</si>
  <si>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</si>
  <si>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</si>
  <si>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</si>
  <si>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</si>
  <si>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</si>
  <si>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</si>
  <si>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</si>
  <si>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</si>
  <si>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</si>
  <si>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</si>
  <si>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</si>
  <si>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</si>
  <si>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</si>
  <si>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</si>
  <si>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</si>
  <si>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</si>
  <si>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</si>
  <si>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</si>
  <si>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</si>
  <si>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</si>
  <si>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</si>
  <si>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</si>
  <si>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</si>
  <si>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</si>
  <si>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</si>
  <si>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</si>
  <si>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</si>
  <si>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</si>
  <si>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</si>
  <si>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</si>
  <si>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</si>
  <si>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</si>
  <si>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</si>
  <si>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</si>
  <si>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</si>
  <si>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</si>
  <si>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</si>
  <si>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</si>
  <si>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</si>
  <si>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</si>
  <si>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</si>
  <si>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</si>
  <si>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</si>
  <si>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</si>
  <si>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</si>
  <si>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</si>
  <si>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</si>
  <si>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</si>
  <si>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</si>
  <si>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</si>
  <si>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</si>
  <si>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</si>
  <si>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</si>
  <si>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</si>
  <si>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</si>
  <si>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</si>
  <si>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</si>
  <si>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</si>
  <si>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</si>
  <si>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</si>
  <si>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</si>
  <si>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</si>
  <si>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</si>
  <si>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</si>
  <si>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</si>
  <si>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</si>
  <si>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</si>
  <si>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</si>
  <si>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</si>
  <si>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</si>
  <si>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</si>
  <si>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</si>
  <si>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</si>
  <si>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</si>
  <si>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</si>
  <si>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</si>
  <si>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</si>
  <si>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</si>
  <si>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</si>
  <si>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</si>
  <si>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</si>
  <si>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</si>
  <si>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</si>
  <si>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</si>
  <si>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</si>
  <si>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</si>
  <si>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</si>
  <si>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</si>
  <si>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</si>
  <si>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</si>
  <si>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</si>
  <si>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</si>
  <si>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</si>
  <si>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</si>
  <si>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</si>
  <si>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</si>
  <si>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</si>
  <si>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</si>
  <si>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</si>
  <si>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</si>
  <si>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</si>
  <si>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</si>
  <si>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</si>
  <si>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</si>
  <si>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</si>
  <si>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</si>
  <si>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</si>
  <si>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</si>
  <si>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</si>
  <si>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</si>
  <si>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</si>
  <si>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</si>
  <si>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</si>
  <si>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</si>
  <si>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</si>
  <si>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</si>
  <si>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</si>
  <si>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</si>
  <si>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</si>
  <si>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</si>
  <si>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</si>
  <si>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</si>
  <si>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</si>
  <si>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</si>
  <si>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</si>
  <si>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</si>
  <si>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</si>
  <si>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</si>
  <si>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</si>
  <si>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</si>
  <si>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</si>
  <si>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</si>
  <si>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</si>
  <si>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</si>
  <si>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</si>
  <si>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</si>
  <si>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</si>
  <si>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</si>
  <si>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</si>
  <si>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</si>
  <si>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</si>
  <si>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</si>
  <si>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</si>
  <si>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</si>
  <si>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</si>
  <si>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</si>
  <si>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</si>
  <si>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</si>
  <si>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</si>
  <si>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</si>
  <si>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</si>
  <si>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</si>
  <si>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</si>
  <si>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</si>
  <si>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</si>
  <si>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</si>
  <si>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</si>
  <si>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</si>
  <si>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</si>
  <si>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</si>
  <si>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</si>
  <si>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</si>
  <si>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</si>
  <si>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</si>
  <si>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</si>
  <si>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</si>
  <si>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</si>
  <si>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</si>
  <si>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</si>
  <si>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</si>
  <si>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</si>
  <si>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</si>
  <si>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</si>
  <si>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</si>
  <si>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</si>
  <si>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</si>
  <si>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</si>
  <si>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</si>
  <si>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</si>
  <si>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</si>
  <si>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</si>
  <si>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</si>
  <si>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</si>
  <si>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</si>
  <si>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</si>
  <si>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</si>
  <si>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</si>
  <si>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</si>
  <si>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</si>
  <si>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</si>
  <si>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</si>
  <si>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</si>
  <si>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</si>
  <si>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</si>
  <si>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</si>
  <si>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</si>
  <si>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</si>
  <si>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</si>
  <si>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</si>
  <si>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</si>
  <si>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</si>
  <si>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</si>
  <si>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</si>
  <si>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</si>
  <si>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</si>
  <si>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</si>
  <si>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</si>
  <si>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</si>
  <si>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</si>
  <si>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</si>
  <si>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</si>
  <si>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</si>
  <si>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</si>
  <si>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</si>
  <si>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</si>
  <si>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</si>
  <si>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</si>
  <si>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</si>
  <si>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</si>
  <si>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</si>
  <si>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</si>
  <si>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</si>
  <si>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</si>
  <si>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</si>
  <si>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</si>
  <si>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</si>
  <si>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</si>
  <si>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</si>
  <si>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</si>
  <si>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</si>
  <si>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</si>
  <si>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</si>
  <si>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</si>
  <si>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</si>
  <si>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</si>
  <si>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</si>
  <si>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</si>
  <si>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</si>
  <si>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</si>
  <si>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</si>
  <si>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</si>
  <si>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</si>
  <si>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</si>
  <si>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</si>
  <si>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</si>
  <si>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</si>
  <si>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</si>
  <si>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</si>
  <si>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</si>
  <si>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</si>
  <si>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</si>
  <si>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</si>
  <si>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</si>
  <si>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</si>
  <si>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</si>
  <si>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</si>
  <si>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</si>
  <si>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</si>
  <si>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</si>
  <si>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</si>
  <si>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</si>
  <si>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</si>
  <si>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</si>
  <si>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</si>
  <si>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</si>
  <si>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</si>
  <si>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</si>
  <si>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</si>
  <si>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</si>
  <si>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</si>
  <si>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</si>
  <si>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</si>
  <si>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</si>
  <si>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</si>
  <si>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</si>
  <si>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</si>
  <si>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</si>
  <si>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</si>
  <si>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</si>
  <si>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</si>
  <si>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</si>
  <si>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</si>
  <si>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</si>
  <si>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</si>
  <si>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</si>
  <si>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</si>
  <si>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</si>
  <si>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</si>
  <si>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</si>
  <si>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</si>
  <si>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</si>
  <si>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</si>
  <si>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</si>
  <si>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</si>
  <si>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</si>
  <si>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</si>
  <si>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</si>
  <si>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</si>
  <si>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</si>
  <si>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</si>
  <si>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</si>
  <si>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</si>
  <si>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</si>
  <si>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</si>
  <si>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</si>
  <si>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</si>
  <si>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</si>
  <si>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</si>
  <si>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</si>
  <si>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</si>
  <si>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</si>
  <si>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</si>
  <si>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</si>
  <si>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</si>
  <si>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</si>
  <si>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</si>
  <si>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</si>
  <si>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</si>
  <si>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</si>
  <si>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</si>
  <si>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</si>
  <si>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</si>
  <si>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</si>
  <si>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</si>
  <si>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</si>
  <si>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</si>
  <si>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</si>
  <si>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</si>
  <si>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</si>
  <si>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</si>
  <si>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</si>
  <si>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</si>
  <si>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</si>
  <si>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</si>
  <si>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</si>
  <si>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</si>
  <si>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</si>
  <si>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</si>
  <si>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</si>
  <si>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</si>
  <si>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</si>
  <si>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</si>
  <si>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</si>
  <si>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</si>
  <si>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</si>
  <si>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</si>
  <si>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</si>
  <si>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</si>
  <si>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</si>
  <si>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</si>
  <si>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</si>
  <si>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</si>
  <si>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</si>
  <si>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</si>
  <si>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</si>
  <si>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</si>
  <si>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</si>
  <si>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</si>
  <si>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</si>
  <si>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</si>
  <si>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</si>
  <si>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</si>
  <si>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</si>
  <si>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</si>
  <si>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</si>
  <si>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</si>
  <si>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</si>
  <si>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</si>
  <si>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</si>
  <si>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</si>
  <si>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</si>
  <si>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</si>
  <si>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</si>
  <si>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</si>
  <si>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</si>
  <si>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</si>
  <si>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</si>
  <si>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</si>
  <si>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</si>
  <si>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</si>
  <si>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</si>
  <si>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</si>
  <si>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</si>
  <si>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</si>
  <si>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</si>
  <si>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</si>
  <si>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</si>
  <si>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</si>
  <si>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</si>
  <si>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</si>
  <si>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</si>
  <si>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</si>
  <si>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</si>
  <si>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</si>
  <si>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</si>
  <si>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</si>
  <si>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</si>
  <si>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</si>
  <si>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</si>
  <si>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</si>
  <si>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</si>
  <si>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</si>
  <si>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</si>
  <si>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</si>
  <si>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</si>
  <si>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</si>
  <si>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</si>
  <si>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</si>
  <si>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</si>
  <si>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</si>
  <si>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</si>
  <si>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</si>
  <si>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</si>
  <si>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</si>
  <si>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</si>
  <si>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</si>
  <si>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</si>
  <si>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</si>
  <si>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</si>
  <si>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</si>
  <si>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</si>
  <si>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</si>
  <si>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</si>
  <si>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</si>
  <si>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</si>
  <si>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</si>
  <si>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</si>
  <si>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</si>
  <si>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</si>
  <si>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</si>
  <si>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</si>
  <si>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</si>
  <si>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</si>
  <si>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</si>
  <si>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</si>
  <si>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</si>
  <si>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</si>
  <si>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</si>
  <si>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</si>
  <si>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</si>
  <si>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</si>
  <si>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</si>
  <si>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</si>
  <si>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</si>
  <si>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</si>
  <si>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</si>
  <si>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</si>
  <si>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</si>
  <si>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</si>
  <si>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</si>
  <si>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</si>
  <si>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</si>
  <si>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</si>
  <si>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</si>
  <si>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</si>
  <si>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</si>
  <si>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</si>
  <si>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</si>
  <si>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</si>
  <si>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</si>
  <si>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</si>
  <si>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</si>
  <si>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</si>
  <si>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</si>
  <si>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</si>
  <si>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</si>
  <si>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</si>
  <si>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</si>
  <si>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</si>
  <si>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</si>
  <si>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</si>
  <si>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</si>
  <si>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</si>
  <si>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</si>
  <si>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</si>
  <si>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</si>
  <si>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</si>
  <si>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</si>
  <si>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</si>
  <si>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</si>
  <si>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</si>
  <si>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</si>
  <si>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</si>
  <si>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</si>
  <si>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</si>
  <si>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</si>
  <si>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</si>
  <si>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</si>
  <si>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</si>
  <si>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</si>
  <si>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</si>
  <si>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</si>
  <si>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</si>
  <si>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</si>
  <si>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</si>
  <si>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</si>
  <si>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</si>
  <si>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</si>
  <si>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</si>
  <si>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</si>
  <si>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</si>
  <si>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</si>
  <si>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</si>
  <si>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</si>
  <si>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</si>
  <si>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</si>
  <si>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</si>
  <si>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</si>
  <si>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</si>
  <si>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</si>
  <si>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</si>
  <si>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</si>
  <si>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</si>
  <si>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</si>
  <si>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</si>
  <si>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</si>
  <si>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</si>
  <si>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</si>
  <si>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</si>
  <si>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</si>
  <si>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</si>
  <si>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</si>
  <si>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</si>
  <si>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</si>
  <si>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</si>
  <si>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</si>
  <si>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</si>
  <si>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</si>
  <si>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</si>
  <si>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</si>
  <si>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</si>
  <si>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</si>
  <si>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</si>
  <si>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</si>
  <si>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</si>
  <si>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</si>
  <si>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</si>
  <si>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</si>
  <si>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</si>
  <si>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</si>
  <si>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</si>
  <si>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</si>
  <si>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</si>
  <si>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</si>
  <si>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</si>
  <si>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</si>
  <si>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</si>
  <si>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</si>
  <si>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</si>
  <si>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</si>
  <si>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</si>
  <si>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</si>
  <si>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</si>
  <si>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</si>
  <si>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</si>
  <si>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</si>
  <si>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</si>
  <si>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</si>
  <si>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</si>
  <si>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</si>
  <si>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</si>
  <si>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</si>
  <si>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</si>
  <si>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</si>
  <si>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</si>
  <si>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</si>
  <si>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</si>
  <si>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</si>
  <si>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</si>
  <si>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</si>
  <si>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</si>
  <si>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</si>
  <si>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</si>
  <si>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</si>
  <si>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</si>
  <si>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</si>
  <si>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</si>
  <si>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</si>
  <si>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</si>
  <si>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</si>
  <si>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</si>
  <si>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</si>
  <si>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</si>
  <si>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</si>
  <si>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</si>
  <si>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</si>
  <si>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</si>
  <si>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</si>
  <si>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</si>
  <si>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</si>
  <si>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</si>
  <si>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</si>
  <si>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</si>
  <si>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</si>
  <si>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</si>
  <si>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</si>
  <si>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</si>
  <si>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</si>
  <si>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</si>
  <si>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</si>
  <si>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</si>
  <si>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</si>
  <si>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</si>
  <si>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</si>
  <si>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</si>
  <si>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</si>
  <si>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</si>
  <si>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</si>
  <si>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</si>
  <si>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</si>
  <si>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</si>
  <si>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</si>
  <si>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</si>
  <si>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</si>
  <si>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</si>
  <si>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</si>
  <si>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</si>
  <si>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</si>
  <si>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</si>
  <si>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</si>
  <si>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</si>
  <si>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</si>
  <si>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</si>
  <si>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</si>
  <si>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</si>
  <si>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</si>
  <si>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</si>
  <si>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</si>
  <si>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</si>
  <si>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</si>
  <si>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</si>
  <si>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</si>
  <si>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</si>
  <si>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</si>
  <si>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</si>
  <si>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</si>
  <si>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</si>
  <si>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</si>
  <si>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</si>
  <si>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</si>
  <si>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</si>
  <si>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</si>
  <si>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</si>
  <si>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</si>
  <si>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</si>
  <si>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</si>
  <si>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</si>
  <si>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</si>
  <si>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</si>
  <si>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</si>
  <si>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</si>
  <si>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</si>
  <si>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</si>
  <si>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</si>
  <si>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</si>
  <si>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</si>
  <si>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</si>
  <si>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</si>
  <si>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</si>
  <si>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</si>
  <si>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</si>
  <si>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</si>
  <si>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</si>
  <si>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</si>
  <si>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</si>
  <si>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</si>
  <si>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</si>
  <si>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</si>
  <si>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</si>
  <si>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</si>
  <si>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</si>
  <si>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</si>
  <si>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</si>
  <si>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</si>
  <si>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</si>
  <si>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</si>
  <si>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</si>
  <si>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</si>
  <si>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</si>
  <si>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</si>
  <si>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</si>
  <si>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</si>
  <si>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</si>
  <si>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</si>
  <si>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</si>
  <si>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</si>
  <si>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</si>
  <si>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</si>
  <si>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</si>
  <si>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</si>
  <si>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</si>
  <si>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</si>
  <si>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</si>
  <si>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</si>
  <si>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</si>
  <si>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</si>
  <si>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</si>
  <si>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</si>
  <si>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</si>
  <si>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</si>
  <si>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</si>
  <si>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</si>
  <si>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</si>
  <si>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</si>
  <si>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</si>
  <si>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</si>
  <si>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</si>
  <si>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</si>
  <si>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</si>
  <si>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</si>
  <si>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</si>
  <si>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</si>
  <si>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</si>
  <si>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</si>
  <si>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</si>
  <si>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</si>
  <si>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</si>
  <si>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</si>
  <si>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</si>
  <si>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</si>
  <si>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</si>
  <si>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</si>
  <si>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</si>
  <si>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</si>
  <si>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</si>
  <si>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</si>
  <si>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</si>
  <si>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</si>
  <si>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</si>
  <si>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</si>
  <si>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</si>
  <si>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</si>
  <si>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</si>
  <si>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</si>
  <si>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</si>
  <si>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</si>
  <si>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</si>
  <si>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</si>
  <si>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</si>
  <si>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</si>
  <si>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</si>
  <si>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</si>
  <si>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</si>
  <si>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</si>
  <si>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</si>
  <si>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</si>
  <si>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</si>
  <si>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</si>
  <si>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</si>
  <si>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</si>
  <si>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</si>
  <si>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</si>
  <si>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</si>
  <si>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</si>
  <si>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</si>
  <si>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</si>
  <si>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</si>
  <si>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</si>
  <si>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</si>
  <si>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</si>
  <si>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</si>
  <si>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</si>
  <si>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</si>
  <si>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</si>
  <si>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</si>
  <si>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</si>
  <si>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</si>
  <si>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</si>
  <si>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</si>
  <si>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</si>
  <si>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</si>
  <si>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</si>
  <si>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</si>
  <si>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</si>
  <si>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</si>
  <si>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</si>
  <si>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</si>
  <si>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</si>
  <si>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</si>
  <si>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</si>
  <si>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</si>
  <si>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</si>
  <si>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</si>
  <si>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</si>
  <si>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</si>
  <si>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</si>
  <si>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</si>
  <si>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</si>
  <si>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</si>
  <si>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</si>
  <si>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</si>
  <si>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</si>
  <si>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</si>
  <si>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</si>
  <si>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</si>
  <si>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</si>
  <si>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</si>
  <si>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</si>
  <si>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</si>
  <si>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</si>
  <si>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</si>
  <si>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</si>
  <si>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</si>
  <si>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</si>
  <si>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</si>
  <si>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</si>
  <si>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</si>
  <si>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</si>
  <si>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</si>
  <si>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</si>
  <si>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</si>
  <si>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</si>
  <si>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</si>
  <si>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</si>
  <si>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</si>
  <si>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</si>
  <si>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</si>
  <si>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</si>
  <si>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</si>
  <si>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</si>
  <si>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</si>
  <si>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</si>
  <si>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</si>
  <si>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</si>
  <si>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</si>
  <si>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</si>
  <si>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</si>
  <si>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</si>
  <si>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</si>
  <si>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</si>
  <si>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</si>
  <si>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</si>
  <si>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</si>
  <si>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</si>
  <si>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</si>
  <si>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</si>
  <si>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</si>
  <si>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</si>
  <si>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</si>
  <si>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</si>
  <si>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</si>
  <si>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</si>
  <si>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</si>
  <si>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</si>
  <si>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</si>
  <si>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</si>
  <si>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</si>
  <si>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</si>
  <si>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</si>
  <si>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</si>
  <si>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</si>
  <si>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</si>
  <si>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</si>
  <si>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</si>
  <si>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</si>
  <si>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</si>
  <si>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</si>
  <si>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</si>
  <si>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</si>
  <si>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</si>
  <si>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</si>
  <si>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</si>
  <si>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</si>
  <si>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</si>
  <si>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</si>
  <si>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</si>
  <si>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</si>
  <si>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</si>
  <si>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</si>
  <si>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</si>
  <si>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</si>
  <si>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</si>
  <si>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</si>
  <si>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</si>
  <si>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</si>
  <si>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</si>
  <si>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</si>
  <si>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</si>
  <si>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</si>
  <si>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</si>
  <si>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</si>
  <si>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</si>
  <si>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</si>
  <si>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</si>
  <si>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</si>
  <si>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</si>
  <si>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</si>
  <si>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</si>
  <si>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</si>
  <si>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</si>
  <si>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</si>
  <si>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</si>
  <si>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</si>
  <si>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</si>
  <si>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</si>
  <si>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</si>
  <si>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</si>
  <si>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</si>
  <si>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</si>
  <si>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</si>
  <si>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</si>
  <si>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</si>
  <si>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</si>
  <si>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</si>
  <si>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</si>
  <si>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</si>
  <si>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</si>
  <si>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</si>
  <si>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</si>
  <si>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</si>
  <si>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</si>
  <si>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</si>
  <si>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</si>
  <si>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</si>
  <si>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</si>
  <si>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</si>
  <si>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</si>
  <si>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</si>
  <si>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</si>
  <si>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</si>
  <si>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</si>
  <si>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</si>
  <si>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</si>
  <si>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</si>
  <si>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</si>
  <si>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</si>
  <si>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</si>
  <si>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</si>
  <si>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</si>
  <si>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</si>
  <si>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</si>
  <si>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</si>
  <si>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</si>
  <si>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</si>
  <si>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</si>
  <si>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</si>
  <si>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</si>
  <si>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</si>
  <si>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</si>
  <si>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</si>
  <si>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</si>
  <si>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</si>
  <si>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</si>
  <si>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</si>
  <si>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</si>
  <si>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</si>
  <si>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</si>
  <si>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</si>
  <si>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</si>
  <si>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</si>
  <si>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</si>
  <si>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</si>
  <si>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</si>
  <si>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</si>
  <si>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</si>
  <si>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</si>
  <si>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</si>
  <si>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</si>
  <si>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</si>
  <si>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</si>
  <si>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</si>
  <si>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</si>
  <si>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</si>
  <si>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</si>
  <si>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</si>
  <si>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</si>
  <si>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</si>
  <si>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</si>
  <si>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</si>
  <si>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</si>
  <si>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</si>
  <si>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</si>
  <si>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</si>
  <si>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</si>
  <si>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</si>
  <si>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</si>
  <si>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</si>
  <si>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</si>
  <si>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</si>
  <si>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</si>
  <si>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</si>
  <si>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</si>
  <si>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</si>
  <si>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</si>
  <si>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</si>
  <si>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</si>
  <si>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</si>
  <si>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</si>
  <si>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</si>
  <si>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</si>
  <si>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</si>
  <si>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</si>
  <si>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</si>
  <si>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</si>
  <si>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</si>
  <si>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</si>
  <si>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</si>
  <si>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</si>
  <si>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</si>
  <si>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</si>
  <si>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</si>
  <si>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</si>
  <si>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</si>
  <si>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</si>
  <si>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</si>
  <si>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</si>
  <si>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</si>
  <si>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</si>
  <si>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</si>
  <si>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</si>
  <si>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</si>
  <si>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</si>
  <si>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</si>
  <si>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</si>
  <si>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</si>
  <si>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</si>
  <si>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</si>
  <si>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</si>
  <si>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</si>
  <si>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</si>
  <si>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</si>
  <si>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</si>
  <si>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</si>
  <si>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</si>
  <si>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</si>
  <si>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</si>
  <si>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</si>
  <si>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</si>
  <si>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</si>
  <si>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</si>
  <si>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</si>
  <si>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</si>
  <si>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</si>
  <si>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</si>
  <si>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</si>
  <si>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</si>
  <si>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</si>
  <si>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</si>
  <si>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</si>
  <si>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</si>
  <si>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</si>
  <si>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</si>
  <si>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</si>
  <si>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</si>
  <si>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</si>
  <si>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</si>
  <si>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</si>
  <si>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</si>
  <si>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</si>
  <si>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</si>
  <si>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</si>
  <si>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</si>
  <si>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</si>
  <si>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</si>
  <si>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</si>
  <si>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</si>
  <si>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</si>
  <si>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</si>
  <si>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</si>
  <si>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</si>
  <si>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</si>
  <si>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</si>
  <si>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</si>
  <si>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</si>
  <si>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</si>
  <si>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</si>
  <si>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</si>
  <si>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</si>
  <si>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</si>
  <si>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</si>
  <si>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</si>
  <si>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</si>
  <si>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</si>
  <si>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</si>
  <si>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</si>
  <si>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</si>
  <si>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</si>
  <si>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</si>
  <si>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</si>
  <si>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</si>
  <si>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</si>
  <si>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</si>
  <si>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</si>
  <si>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</si>
  <si>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</si>
  <si>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</si>
  <si>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</si>
  <si>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</si>
  <si>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</si>
  <si>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</si>
  <si>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</si>
  <si>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</si>
  <si>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</si>
  <si>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</si>
  <si>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</si>
  <si>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</si>
  <si>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</si>
  <si>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</si>
  <si>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</si>
  <si>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</si>
  <si>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</si>
  <si>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</si>
  <si>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</si>
  <si>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</si>
  <si>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</si>
  <si>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</si>
  <si>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</si>
  <si>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</si>
  <si>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</si>
  <si>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</si>
  <si>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</si>
  <si>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</si>
  <si>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</si>
  <si>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</si>
  <si>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</si>
  <si>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</si>
  <si>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</si>
  <si>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</si>
  <si>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</si>
  <si>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</si>
  <si>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</si>
  <si>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</si>
  <si>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</si>
  <si>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</si>
  <si>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</si>
  <si>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</si>
  <si>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</si>
  <si>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</si>
  <si>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</si>
  <si>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</si>
  <si>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</si>
  <si>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</si>
  <si>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</si>
  <si>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</si>
  <si>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</si>
  <si>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</si>
  <si>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</si>
  <si>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</si>
  <si>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</si>
  <si>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</si>
  <si>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</si>
  <si>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</si>
  <si>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</si>
  <si>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</si>
  <si>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</si>
  <si>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</si>
  <si>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</si>
  <si>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</si>
  <si>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</si>
  <si>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</si>
  <si>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</si>
  <si>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</si>
  <si>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</si>
  <si>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</si>
  <si>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</si>
  <si>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</si>
  <si>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</si>
  <si>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</si>
  <si>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</si>
  <si>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</si>
  <si>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</si>
  <si>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</si>
  <si>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</si>
  <si>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</si>
  <si>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</si>
  <si>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</si>
  <si>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</si>
  <si>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</si>
  <si>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</si>
  <si>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</si>
  <si>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</si>
  <si>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</si>
  <si>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</si>
  <si>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</si>
  <si>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</si>
  <si>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</si>
  <si>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</si>
  <si>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</si>
  <si>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</si>
  <si>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</si>
  <si>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</si>
  <si>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</si>
  <si>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</si>
  <si>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</si>
  <si>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</si>
  <si>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</si>
  <si>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</si>
  <si>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</si>
  <si>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</si>
  <si>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</si>
  <si>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</si>
  <si>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</si>
  <si>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</si>
  <si>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</si>
  <si>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</si>
  <si>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</si>
  <si>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</si>
  <si>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</si>
  <si>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</si>
  <si>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</si>
  <si>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</si>
  <si>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</si>
  <si>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</si>
  <si>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</si>
  <si>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</si>
  <si>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</si>
  <si>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</si>
  <si>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</si>
  <si>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</si>
  <si>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</si>
  <si>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</si>
  <si>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</si>
  <si>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</si>
  <si>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</si>
  <si>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</si>
  <si>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</si>
  <si>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</si>
  <si>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</si>
  <si>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</si>
  <si>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</si>
  <si>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</si>
  <si>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</si>
  <si>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</si>
  <si>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</si>
  <si>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</si>
  <si>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</si>
  <si>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</si>
  <si>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</si>
  <si>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</si>
  <si>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</si>
  <si>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</si>
  <si>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</si>
  <si>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</si>
  <si>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</si>
  <si>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</si>
  <si>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</si>
  <si>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</si>
  <si>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</si>
  <si>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</si>
  <si>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</si>
  <si>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</si>
  <si>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</si>
  <si>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</si>
  <si>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</si>
  <si>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</si>
  <si>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</si>
  <si>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</si>
  <si>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</si>
  <si>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</si>
  <si>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</si>
  <si>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</si>
  <si>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</si>
  <si>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</si>
  <si>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</si>
  <si>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</si>
  <si>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</si>
  <si>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</si>
  <si>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</si>
  <si>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</si>
  <si>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</si>
  <si>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</si>
  <si>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</si>
  <si>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</si>
  <si>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</si>
  <si>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</si>
  <si>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</si>
  <si>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</si>
  <si>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</si>
  <si>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</si>
  <si>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</si>
  <si>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</si>
  <si>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</si>
  <si>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</si>
  <si>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</si>
  <si>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</si>
  <si>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</si>
  <si>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</si>
  <si>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</si>
  <si>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</si>
  <si>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</si>
  <si>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</si>
  <si>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</si>
  <si>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</si>
  <si>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</si>
  <si>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</si>
  <si>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</si>
  <si>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</si>
  <si>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</si>
  <si>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</si>
  <si>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</si>
  <si>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</si>
  <si>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</si>
  <si>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</si>
  <si>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</si>
  <si>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</si>
  <si>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</si>
  <si>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</si>
  <si>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</si>
  <si>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</si>
  <si>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</si>
  <si>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</si>
  <si>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</si>
  <si>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</si>
  <si>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</si>
  <si>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</si>
  <si>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</si>
  <si>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</si>
  <si>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</si>
  <si>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</si>
  <si>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</si>
  <si>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</si>
  <si>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</si>
  <si>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</si>
  <si>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</si>
  <si>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</si>
  <si>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</si>
  <si>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</si>
  <si>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</si>
  <si>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</si>
  <si>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</si>
  <si>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</si>
  <si>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</si>
  <si>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</si>
  <si>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</si>
  <si>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</si>
  <si>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</si>
  <si>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</si>
  <si>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</si>
  <si>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</si>
  <si>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</si>
  <si>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</si>
  <si>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</si>
  <si>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</si>
  <si>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</si>
  <si>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</si>
  <si>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</si>
  <si>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</si>
  <si>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</si>
  <si>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</si>
  <si>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</si>
  <si>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</si>
  <si>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</si>
  <si>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</si>
  <si>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</si>
  <si>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</si>
  <si>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</si>
  <si>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</si>
  <si>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</si>
  <si>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</si>
  <si>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</si>
  <si>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</si>
  <si>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</si>
  <si>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</si>
  <si>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</si>
  <si>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</si>
  <si>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</si>
  <si>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</si>
  <si>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</si>
  <si>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</si>
  <si>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</si>
  <si>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</si>
  <si>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</si>
  <si>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</si>
  <si>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</si>
  <si>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</si>
  <si>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</si>
  <si>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</si>
  <si>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</si>
  <si>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</si>
  <si>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</si>
  <si>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</si>
  <si>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</si>
  <si>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</si>
  <si>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</si>
  <si>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</si>
  <si>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</si>
  <si>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</si>
  <si>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</si>
  <si>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</si>
  <si>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</si>
  <si>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</si>
  <si>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</si>
  <si>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</si>
  <si>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</si>
  <si>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</si>
  <si>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</si>
  <si>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</si>
  <si>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</si>
  <si>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</si>
  <si>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</si>
  <si>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</si>
  <si>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</si>
  <si>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</si>
  <si>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</si>
  <si>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</si>
  <si>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</si>
  <si>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</si>
  <si>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</si>
  <si>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</si>
  <si>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</si>
  <si>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</si>
  <si>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</si>
  <si>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</si>
  <si>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</si>
  <si>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</si>
  <si>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</si>
  <si>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</si>
  <si>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</si>
  <si>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</si>
  <si>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</si>
  <si>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</si>
  <si>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</si>
  <si>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</si>
  <si>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</si>
  <si>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</si>
  <si>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</si>
  <si>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</si>
  <si>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</si>
  <si>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</si>
  <si>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</si>
  <si>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</si>
  <si>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</si>
  <si>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</si>
  <si>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</si>
  <si>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</si>
  <si>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</si>
  <si>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</si>
  <si>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</si>
  <si>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</si>
  <si>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</si>
  <si>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</si>
  <si>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</si>
  <si>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</si>
  <si>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</si>
  <si>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</si>
  <si>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</si>
  <si>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</si>
  <si>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</si>
  <si>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</si>
  <si>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</si>
  <si>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</si>
  <si>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</si>
  <si>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</si>
  <si>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</si>
  <si>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</si>
  <si>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</si>
  <si>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</si>
  <si>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</si>
  <si>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</si>
  <si>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</si>
  <si>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</si>
  <si>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</si>
  <si>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</si>
  <si>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</si>
  <si>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</si>
  <si>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</si>
  <si>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</si>
  <si>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</si>
  <si>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</si>
  <si>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</si>
  <si>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</si>
  <si>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</si>
  <si>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</si>
  <si>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</si>
  <si>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</si>
  <si>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</si>
  <si>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</si>
  <si>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</si>
  <si>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</si>
  <si>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</si>
  <si>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</si>
  <si>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</si>
  <si>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</si>
  <si>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</si>
  <si>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</si>
  <si>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</si>
  <si>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</si>
  <si>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</si>
  <si>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</si>
  <si>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</si>
  <si>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</si>
  <si>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</si>
  <si>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</si>
  <si>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</si>
  <si>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</si>
  <si>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</si>
  <si>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</si>
  <si>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</si>
  <si>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</si>
  <si>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</si>
  <si>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</si>
  <si>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</si>
  <si>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</si>
  <si>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</si>
  <si>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</si>
  <si>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</si>
  <si>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</si>
  <si>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</si>
  <si>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</si>
  <si>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</si>
  <si>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</si>
  <si>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</si>
  <si>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</si>
  <si>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</si>
  <si>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</si>
  <si>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</si>
  <si>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</si>
  <si>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</si>
  <si>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</si>
  <si>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</si>
  <si>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</si>
  <si>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</si>
  <si>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</si>
  <si>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</si>
  <si>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</si>
  <si>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</si>
  <si>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</si>
  <si>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</si>
  <si>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</si>
  <si>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</si>
  <si>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</si>
  <si>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</si>
  <si>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</si>
  <si>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</si>
  <si>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</si>
  <si>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</si>
  <si>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</si>
  <si>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</si>
  <si>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</si>
  <si>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</si>
  <si>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</si>
  <si>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</si>
  <si>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</si>
  <si>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</si>
  <si>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</si>
  <si>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</si>
  <si>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</si>
  <si>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</si>
  <si>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</si>
  <si>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</si>
  <si>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</si>
  <si>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</si>
  <si>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</si>
  <si>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</si>
  <si>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</si>
  <si>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</si>
  <si>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</si>
  <si>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</si>
  <si>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</si>
  <si>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</si>
  <si>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</si>
  <si>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</si>
  <si>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</si>
  <si>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</si>
  <si>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</si>
  <si>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</si>
  <si>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</si>
  <si>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</si>
  <si>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</si>
  <si>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</si>
  <si>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</si>
  <si>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</si>
  <si>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</si>
  <si>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</si>
  <si>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</si>
  <si>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</si>
  <si>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</si>
  <si>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</si>
  <si>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</si>
  <si>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</si>
  <si>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</si>
  <si>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</si>
  <si>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</si>
  <si>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</si>
  <si>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</si>
  <si>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</si>
  <si>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</si>
  <si>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</si>
  <si>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</si>
  <si>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</si>
  <si>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</si>
  <si>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</si>
  <si>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</si>
  <si>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</si>
  <si>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</si>
  <si>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</si>
  <si>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</si>
  <si>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</si>
  <si>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</si>
  <si>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</si>
  <si>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</si>
  <si>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</si>
  <si>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</si>
  <si>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</si>
  <si>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</si>
  <si>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</si>
  <si>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</si>
  <si>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</si>
  <si>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</si>
  <si>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</si>
  <si>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</si>
  <si>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</si>
  <si>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</si>
  <si>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</si>
  <si>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</si>
  <si>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</si>
  <si>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</si>
  <si>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</si>
  <si>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</si>
  <si>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</si>
  <si>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</si>
  <si>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</si>
  <si>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</si>
  <si>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</si>
  <si>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</si>
  <si>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</si>
  <si>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</si>
  <si>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</si>
  <si>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</si>
  <si>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</si>
  <si>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</si>
  <si>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</si>
  <si>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</si>
  <si>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</si>
  <si>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</si>
  <si>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</si>
  <si>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</si>
  <si>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</si>
  <si>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</si>
  <si>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</si>
  <si>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</si>
  <si>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</si>
  <si>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</si>
  <si>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</si>
  <si>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</si>
  <si>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</si>
  <si>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</si>
  <si>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</si>
  <si>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</si>
  <si>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</si>
  <si>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</si>
  <si>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</si>
  <si>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</si>
  <si>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</si>
  <si>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</si>
  <si>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</si>
  <si>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</si>
  <si>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</si>
  <si>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</si>
  <si>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</si>
  <si>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</si>
  <si>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</si>
  <si>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</si>
  <si>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</si>
  <si>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</si>
  <si>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</si>
  <si>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</si>
  <si>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</si>
  <si>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</si>
  <si>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</si>
  <si>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</si>
  <si>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</si>
  <si>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</si>
  <si>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</si>
  <si>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</si>
  <si>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</si>
  <si>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</si>
  <si>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</si>
  <si>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</si>
  <si>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</si>
  <si>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</si>
  <si>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</si>
  <si>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</si>
  <si>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</si>
  <si>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</si>
  <si>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</si>
  <si>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</si>
  <si>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</si>
  <si>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</si>
  <si>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</si>
  <si>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</si>
  <si>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</si>
  <si>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</si>
  <si>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</si>
  <si>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</si>
  <si>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</si>
  <si>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</si>
  <si>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</si>
  <si>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</si>
  <si>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</si>
  <si>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</si>
  <si>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</si>
  <si>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</si>
  <si>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</si>
  <si>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</si>
  <si>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</si>
  <si>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</si>
  <si>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</si>
  <si>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</si>
  <si>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</si>
  <si>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</si>
  <si>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</si>
  <si>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</si>
  <si>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</si>
  <si>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</si>
  <si>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</si>
  <si>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</si>
  <si>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</si>
  <si>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</si>
  <si>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</si>
  <si>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</si>
  <si>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</si>
  <si>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</si>
  <si>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</si>
  <si>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</si>
  <si>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</si>
  <si>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</si>
  <si>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</si>
  <si>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</si>
  <si>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</si>
  <si>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</si>
  <si>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</si>
  <si>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</si>
  <si>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</si>
  <si>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</si>
  <si>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</si>
  <si>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</si>
  <si>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</si>
  <si>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</si>
  <si>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</si>
  <si>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</si>
  <si>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</si>
  <si>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</si>
  <si>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</si>
  <si>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</si>
  <si>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</si>
  <si>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</si>
  <si>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</si>
  <si>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</si>
  <si>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</si>
  <si>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</si>
  <si>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</si>
  <si>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</si>
  <si>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</si>
  <si>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</si>
  <si>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</si>
  <si>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</si>
  <si>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</si>
  <si>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</si>
  <si>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</si>
  <si>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</si>
  <si>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</si>
  <si>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</si>
  <si>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</si>
  <si>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</si>
  <si>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</si>
  <si>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</si>
  <si>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</si>
  <si>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</si>
  <si>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</si>
  <si>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</si>
  <si>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</si>
  <si>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</si>
  <si>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</si>
  <si>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</si>
  <si>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</si>
  <si>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</si>
  <si>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</si>
  <si>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</si>
  <si>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</si>
  <si>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</si>
  <si>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</si>
  <si>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</si>
  <si>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</si>
  <si>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</si>
  <si>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</si>
  <si>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</si>
  <si>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</si>
  <si>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</si>
  <si>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</si>
  <si>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</si>
  <si>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</si>
  <si>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</si>
  <si>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</si>
  <si>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</si>
  <si>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</si>
  <si>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</si>
  <si>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</si>
  <si>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</si>
  <si>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</si>
  <si>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</si>
  <si>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</si>
  <si>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</si>
  <si>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</si>
  <si>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</si>
  <si>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</si>
  <si>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</si>
  <si>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</si>
  <si>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</si>
  <si>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</si>
  <si>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</si>
  <si>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</si>
  <si>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</si>
  <si>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</si>
  <si>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</si>
  <si>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</si>
  <si>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</si>
  <si>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</si>
  <si>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</si>
  <si>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</si>
  <si>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</si>
  <si>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</si>
  <si>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</si>
  <si>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</si>
  <si>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</si>
  <si>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</si>
  <si>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</si>
  <si>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</si>
  <si>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</si>
  <si>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</si>
  <si>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</si>
  <si>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</si>
  <si>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</si>
  <si>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</si>
  <si>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</si>
  <si>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</si>
  <si>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</si>
  <si>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</si>
  <si>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</si>
  <si>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</si>
  <si>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</si>
  <si>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</si>
  <si>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</si>
  <si>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</si>
  <si>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</si>
  <si>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</si>
  <si>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</si>
  <si>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</si>
  <si>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</si>
  <si>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</si>
  <si>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</si>
  <si>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</si>
  <si>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</si>
  <si>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</si>
  <si>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</si>
  <si>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</si>
  <si>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</si>
  <si>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</si>
  <si>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</si>
  <si>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</si>
  <si>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</si>
  <si>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</si>
  <si>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</si>
  <si>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</si>
  <si>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</si>
  <si>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</si>
  <si>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</si>
  <si>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</si>
  <si>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</si>
  <si>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</si>
  <si>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</si>
  <si>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</si>
  <si>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</si>
  <si>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</si>
  <si>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</si>
  <si>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</si>
  <si>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</si>
  <si>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</si>
  <si>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</si>
  <si>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</si>
  <si>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</si>
  <si>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</si>
  <si>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</si>
  <si>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</si>
  <si>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</si>
  <si>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</si>
  <si>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</si>
  <si>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</si>
  <si>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</si>
  <si>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</si>
  <si>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</si>
  <si>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</si>
  <si>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</si>
  <si>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</si>
  <si>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</si>
  <si>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</si>
  <si>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</si>
  <si>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</si>
  <si>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</si>
  <si>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</si>
  <si>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</si>
  <si>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</si>
  <si>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</si>
  <si>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</si>
  <si>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</si>
  <si>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</si>
  <si>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</si>
  <si>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</si>
  <si>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</si>
  <si>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</si>
  <si>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</si>
  <si>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</si>
  <si>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</si>
  <si>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</si>
  <si>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</si>
  <si>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</si>
  <si>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</si>
  <si>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</si>
  <si>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</si>
  <si>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</si>
  <si>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</si>
  <si>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</si>
  <si>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</si>
  <si>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</si>
  <si>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</si>
  <si>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</si>
  <si>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</si>
  <si>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</si>
  <si>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</si>
  <si>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</si>
  <si>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</si>
  <si>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</si>
  <si>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</si>
  <si>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</si>
  <si>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</si>
  <si>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</si>
  <si>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</si>
  <si>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</si>
  <si>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</si>
  <si>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</si>
  <si>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</si>
  <si>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</si>
  <si>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</si>
  <si>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</si>
  <si>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</si>
  <si>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</si>
  <si>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</si>
  <si>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</si>
  <si>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</si>
  <si>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</si>
  <si>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</si>
  <si>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</si>
  <si>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</si>
  <si>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</si>
  <si>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</si>
  <si>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</si>
  <si>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</si>
  <si>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</si>
  <si>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</si>
  <si>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</si>
  <si>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</si>
  <si>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</si>
  <si>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</si>
  <si>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</si>
  <si>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</si>
  <si>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</si>
  <si>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</si>
  <si>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</si>
  <si>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</si>
  <si>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</si>
  <si>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</si>
  <si>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</si>
  <si>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</si>
  <si>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</si>
  <si>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</si>
  <si>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</si>
  <si>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</si>
  <si>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</si>
  <si>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</si>
  <si>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</si>
  <si>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</si>
  <si>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</si>
  <si>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</si>
  <si>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</si>
  <si>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</si>
  <si>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</si>
  <si>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</si>
  <si>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</si>
  <si>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</si>
  <si>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</si>
  <si>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</si>
  <si>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</si>
  <si>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</si>
  <si>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</si>
  <si>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</si>
  <si>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</si>
  <si>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</si>
  <si>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</si>
  <si>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</si>
  <si>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</si>
  <si>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</si>
  <si>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</si>
  <si>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</si>
  <si>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</si>
  <si>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</si>
  <si>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</si>
  <si>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</si>
  <si>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</si>
  <si>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</si>
  <si>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</si>
  <si>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</si>
  <si>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</si>
  <si>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</si>
  <si>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</si>
  <si>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</si>
  <si>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</si>
  <si>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</si>
  <si>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</si>
  <si>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</si>
  <si>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</si>
  <si>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</si>
  <si>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</si>
  <si>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</si>
  <si>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</si>
  <si>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</si>
  <si>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</si>
  <si>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</si>
  <si>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</si>
  <si>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</si>
  <si>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</si>
  <si>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</si>
  <si>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</si>
  <si>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</si>
  <si>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</si>
  <si>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</si>
  <si>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</si>
  <si>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</si>
  <si>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</si>
  <si>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</si>
  <si>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</si>
  <si>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</si>
  <si>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</si>
  <si>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</si>
  <si>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</si>
  <si>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</si>
  <si>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</si>
  <si>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</si>
  <si>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</si>
  <si>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</si>
  <si>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</si>
  <si>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</si>
  <si>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</si>
  <si>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</si>
  <si>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</si>
  <si>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</si>
  <si>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</si>
  <si>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</si>
  <si>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</si>
  <si>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</si>
  <si>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</si>
  <si>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</si>
  <si>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</si>
  <si>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</si>
  <si>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</si>
  <si>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</si>
  <si>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</si>
  <si>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</si>
  <si>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</si>
  <si>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</si>
  <si>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</si>
  <si>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</si>
  <si>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</si>
  <si>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</si>
  <si>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</si>
  <si>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</si>
  <si>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</si>
  <si>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</si>
  <si>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</si>
  <si>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</si>
  <si>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</si>
  <si>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</si>
  <si>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</si>
  <si>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</si>
  <si>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</si>
  <si>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</si>
  <si>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</si>
  <si>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</si>
  <si>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</si>
  <si>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</si>
  <si>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</si>
  <si>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</si>
  <si>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</si>
  <si>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</si>
  <si>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</si>
  <si>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</si>
  <si>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</si>
  <si>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</si>
  <si>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</si>
  <si>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</si>
  <si>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</si>
  <si>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</si>
  <si>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</si>
  <si>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</si>
  <si>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</si>
  <si>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</si>
  <si>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</si>
  <si>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</si>
  <si>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</si>
  <si>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</si>
  <si>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</si>
  <si>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</si>
  <si>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</si>
  <si>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</si>
  <si>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</si>
  <si>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</si>
  <si>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</si>
  <si>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</si>
  <si>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</si>
  <si>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</si>
  <si>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</si>
  <si>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</si>
  <si>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</si>
  <si>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</si>
  <si>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</si>
  <si>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</si>
  <si>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</si>
  <si>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</si>
  <si>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</si>
  <si>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</si>
  <si>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</si>
  <si>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</si>
  <si>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</si>
  <si>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</si>
  <si>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</si>
  <si>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</si>
  <si>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</si>
  <si>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</si>
  <si>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</si>
  <si>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</si>
  <si>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</si>
  <si>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</si>
  <si>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</si>
  <si>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</si>
  <si>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</si>
  <si>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</si>
  <si>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</si>
  <si>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</si>
  <si>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</si>
  <si>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</si>
  <si>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</si>
  <si>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</si>
  <si>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</si>
  <si>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</si>
  <si>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</si>
  <si>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</si>
  <si>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</si>
  <si>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</si>
  <si>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</si>
  <si>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</si>
  <si>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</si>
  <si>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</si>
  <si>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</si>
  <si>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</si>
  <si>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</si>
  <si>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</si>
  <si>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</si>
  <si>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</si>
  <si>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</si>
  <si>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</si>
  <si>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</si>
  <si>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</si>
  <si>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</si>
  <si>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</si>
  <si>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</si>
  <si>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</si>
  <si>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</si>
  <si>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</si>
  <si>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</si>
  <si>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</si>
  <si>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</si>
  <si>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</si>
  <si>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</si>
  <si>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</si>
  <si>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</si>
  <si>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</si>
  <si>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</si>
  <si>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</si>
  <si>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</si>
  <si>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</si>
  <si>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</si>
  <si>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</si>
  <si>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</si>
  <si>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</si>
  <si>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</si>
  <si>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</si>
  <si>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</si>
  <si>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</si>
  <si>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</si>
  <si>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</si>
  <si>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</si>
  <si>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</si>
  <si>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</si>
  <si>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</si>
  <si>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</si>
  <si>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</si>
  <si>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</si>
  <si>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</si>
  <si>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</si>
  <si>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</si>
  <si>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</si>
  <si>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</si>
  <si>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</si>
  <si>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</si>
  <si>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</si>
  <si>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</si>
  <si>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</si>
  <si>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</si>
  <si>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</si>
  <si>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</si>
  <si>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</si>
  <si>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</si>
  <si>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</si>
  <si>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</si>
  <si>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</si>
  <si>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</si>
  <si>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</si>
  <si>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</si>
  <si>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</si>
  <si>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</si>
  <si>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</si>
  <si>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</si>
  <si>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</si>
  <si>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</si>
  <si>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</si>
  <si>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</si>
  <si>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</si>
  <si>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</si>
  <si>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</si>
  <si>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</si>
  <si>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</si>
  <si>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</si>
  <si>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</si>
  <si>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</si>
  <si>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</si>
  <si>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</si>
  <si>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</si>
  <si>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</si>
  <si>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</si>
  <si>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</si>
  <si>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</si>
  <si>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</si>
  <si>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</si>
  <si>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</si>
  <si>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</si>
  <si>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</si>
  <si>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</si>
  <si>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</si>
  <si>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</si>
  <si>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</si>
  <si>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</si>
  <si>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</si>
  <si>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</si>
  <si>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</si>
  <si>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</si>
  <si>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</si>
  <si>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</si>
  <si>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</si>
  <si>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</si>
  <si>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</si>
  <si>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</si>
  <si>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</si>
  <si>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</si>
  <si>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</si>
  <si>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</si>
  <si>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</si>
  <si>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</si>
  <si>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</si>
  <si>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</si>
  <si>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</si>
  <si>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</si>
  <si>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</si>
  <si>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</si>
  <si>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</si>
  <si>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</si>
  <si>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</si>
  <si>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</si>
  <si>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</si>
  <si>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</si>
  <si>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</si>
  <si>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</si>
  <si>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</si>
  <si>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</si>
  <si>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</si>
  <si>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</si>
  <si>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</si>
  <si>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</si>
  <si>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</si>
  <si>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</si>
  <si>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</si>
  <si>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</si>
  <si>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</si>
  <si>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</si>
  <si>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</si>
  <si>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</si>
  <si>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</si>
  <si>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</si>
  <si>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</si>
  <si>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</si>
  <si>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</si>
  <si>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</si>
  <si>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</si>
  <si>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</si>
  <si>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</si>
  <si>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</si>
  <si>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</si>
  <si>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</si>
  <si>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</si>
  <si>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</si>
  <si>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</si>
  <si>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</si>
  <si>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</si>
  <si>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</si>
  <si>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</si>
  <si>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</si>
  <si>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</si>
  <si>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</si>
  <si>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</si>
  <si>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</si>
  <si>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</si>
  <si>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</si>
  <si>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</si>
  <si>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</si>
  <si>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</si>
  <si>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</si>
  <si>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</si>
  <si>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</si>
  <si>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</si>
  <si>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</si>
  <si>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</si>
  <si>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</si>
  <si>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</si>
  <si>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</si>
  <si>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</si>
  <si>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</si>
  <si>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</si>
  <si>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</si>
  <si>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</si>
  <si>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</si>
  <si>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</si>
  <si>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</si>
  <si>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</si>
  <si>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</si>
  <si>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</si>
  <si>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</si>
  <si>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</si>
  <si>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</si>
  <si>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</si>
  <si>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</si>
  <si>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</si>
  <si>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</si>
  <si>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</si>
  <si>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</si>
  <si>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</si>
  <si>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</si>
  <si>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</si>
  <si>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</si>
  <si>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</si>
  <si>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</si>
  <si>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</si>
  <si>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</si>
  <si>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</si>
  <si>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</si>
  <si>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</si>
  <si>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</si>
  <si>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</si>
  <si>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</si>
  <si>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</si>
  <si>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</si>
  <si>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</si>
  <si>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</si>
  <si>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</si>
  <si>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</si>
  <si>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</si>
  <si>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</si>
  <si>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</si>
  <si>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</si>
  <si>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</si>
  <si>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</si>
  <si>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</si>
  <si>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</si>
  <si>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</si>
  <si>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</si>
  <si>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</si>
  <si>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</si>
  <si>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</si>
  <si>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</si>
  <si>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</si>
  <si>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</si>
  <si>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</si>
  <si>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</si>
  <si>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</si>
  <si>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</si>
  <si>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</si>
  <si>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</si>
  <si>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</si>
  <si>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</si>
  <si>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</si>
  <si>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</si>
  <si>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</si>
  <si>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</si>
  <si>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</si>
  <si>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</si>
  <si>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</si>
  <si>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</si>
  <si>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</si>
  <si>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</si>
  <si>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</si>
  <si>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</si>
  <si>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</si>
  <si>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</si>
  <si>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</si>
  <si>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</si>
  <si>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</si>
  <si>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</si>
  <si>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</si>
  <si>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</si>
  <si>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</si>
  <si>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</si>
  <si>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</si>
  <si>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</si>
  <si>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</si>
  <si>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</si>
  <si>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</si>
  <si>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</si>
  <si>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</si>
  <si>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</si>
  <si>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</si>
  <si>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</si>
  <si>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</si>
  <si>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</si>
  <si>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</si>
  <si>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</si>
  <si>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</si>
  <si>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</si>
  <si>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</si>
  <si>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</si>
  <si>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</si>
  <si>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</si>
  <si>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</si>
  <si>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</si>
  <si>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</si>
  <si>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</si>
  <si>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</si>
  <si>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</si>
  <si>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</si>
  <si>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</si>
  <si>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</si>
  <si>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</si>
  <si>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</si>
  <si>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</si>
  <si>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</si>
  <si>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</si>
  <si>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</si>
  <si>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</si>
  <si>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</si>
  <si>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</si>
  <si>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</si>
  <si>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</si>
  <si>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</si>
  <si>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</si>
  <si>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</si>
  <si>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</si>
  <si>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</si>
  <si>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</si>
  <si>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</si>
  <si>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</si>
  <si>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</si>
  <si>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</si>
  <si>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</si>
  <si>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</si>
  <si>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</si>
  <si>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</si>
  <si>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</si>
  <si>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</si>
  <si>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</si>
  <si>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</si>
  <si>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</si>
  <si>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</si>
  <si>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</si>
  <si>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</si>
  <si>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</si>
  <si>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</si>
  <si>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</si>
  <si>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</si>
  <si>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</si>
  <si>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</si>
  <si>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</si>
  <si>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</si>
  <si>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</si>
  <si>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</si>
  <si>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</si>
  <si>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</si>
  <si>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</si>
  <si>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</si>
  <si>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</si>
  <si>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</si>
  <si>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</si>
  <si>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</si>
  <si>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</si>
  <si>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</si>
  <si>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</si>
  <si>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</si>
  <si>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</si>
  <si>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</si>
  <si>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</si>
  <si>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</si>
  <si>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</si>
  <si>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</si>
  <si>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</si>
  <si>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</si>
  <si>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</si>
  <si>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</si>
  <si>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</si>
  <si>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</si>
  <si>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</si>
  <si>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</si>
  <si>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</si>
  <si>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</si>
  <si>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</si>
  <si>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</si>
  <si>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</si>
  <si>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</si>
  <si>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</si>
  <si>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</si>
  <si>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</si>
  <si>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</si>
  <si>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</si>
  <si>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</si>
  <si>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</si>
  <si>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</si>
  <si>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</si>
  <si>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</si>
  <si>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</si>
  <si>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</si>
  <si>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</si>
  <si>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</si>
  <si>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</si>
  <si>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</si>
  <si>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</si>
  <si>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</si>
  <si>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</si>
  <si>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</si>
  <si>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</si>
  <si>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</si>
  <si>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</si>
  <si>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</si>
  <si>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</si>
  <si>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</si>
  <si>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</si>
  <si>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</si>
  <si>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</si>
  <si>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</si>
  <si>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</si>
  <si>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</si>
  <si>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</si>
  <si>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</si>
  <si>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</si>
  <si>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</si>
  <si>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</si>
  <si>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</si>
  <si>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</si>
  <si>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</si>
  <si>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</si>
  <si>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</si>
  <si>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</si>
  <si>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</si>
  <si>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</si>
  <si>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</si>
  <si>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</si>
  <si>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</si>
  <si>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</si>
  <si>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</si>
  <si>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</si>
  <si>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</si>
  <si>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</si>
  <si>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</si>
  <si>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</si>
  <si>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</si>
  <si>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</si>
  <si>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</si>
  <si>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</si>
  <si>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</si>
  <si>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</si>
  <si>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</si>
  <si>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</si>
  <si>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</si>
  <si>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</si>
  <si>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</si>
  <si>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</si>
  <si>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</si>
  <si>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</si>
  <si>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</si>
  <si>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</si>
  <si>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</si>
  <si>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</si>
  <si>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</si>
  <si>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</si>
  <si>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</si>
  <si>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</si>
  <si>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</si>
  <si>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</si>
  <si>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</si>
  <si>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</si>
  <si>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</si>
  <si>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</si>
  <si>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</si>
  <si>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</si>
  <si>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</si>
  <si>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</si>
  <si>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</si>
  <si>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</si>
  <si>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</si>
  <si>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</si>
  <si>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</si>
  <si>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</si>
  <si>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</si>
  <si>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</si>
  <si>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</si>
  <si>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</si>
  <si>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</si>
  <si>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</si>
  <si>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</si>
  <si>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</si>
  <si>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</si>
  <si>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</si>
  <si>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</si>
  <si>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</si>
  <si>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</si>
  <si>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</si>
  <si>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</si>
  <si>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</si>
  <si>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</si>
  <si>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</si>
  <si>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</si>
  <si>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</si>
  <si>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</si>
  <si>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</si>
  <si>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</si>
  <si>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</si>
  <si>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</si>
  <si>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</si>
  <si>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</si>
  <si>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</si>
  <si>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</si>
  <si>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</si>
  <si>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</si>
  <si>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</si>
  <si>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</si>
  <si>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</si>
  <si>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</si>
  <si>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</si>
  <si>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</si>
  <si>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</si>
  <si>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</si>
  <si>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</si>
  <si>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</si>
  <si>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</si>
  <si>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</si>
  <si>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</si>
  <si>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</si>
  <si>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</si>
  <si>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</si>
  <si>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</si>
  <si>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</si>
  <si>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</si>
  <si>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</si>
  <si>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</si>
  <si>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</si>
  <si>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</si>
  <si>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</si>
  <si>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</si>
  <si>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</si>
  <si>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</si>
  <si>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</si>
  <si>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</si>
  <si>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</si>
  <si>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</si>
  <si>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</si>
  <si>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</si>
  <si>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</si>
  <si>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</si>
  <si>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</si>
  <si>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</si>
  <si>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</si>
  <si>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</si>
  <si>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</si>
  <si>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</si>
  <si>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</si>
  <si>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</si>
  <si>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</si>
  <si>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</si>
  <si>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</si>
  <si>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</si>
  <si>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</si>
  <si>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</si>
  <si>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</si>
  <si>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</si>
  <si>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</si>
  <si>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</si>
  <si>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</si>
  <si>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</si>
  <si>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</si>
  <si>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</si>
  <si>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</si>
  <si>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</si>
  <si>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</si>
  <si>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</si>
  <si>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</si>
  <si>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</si>
  <si>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</si>
  <si>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</si>
  <si>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</si>
  <si>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</si>
  <si>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</si>
  <si>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</si>
  <si>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</si>
  <si>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</si>
  <si>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</si>
  <si>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</si>
  <si>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</si>
  <si>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</si>
  <si>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</si>
  <si>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</si>
  <si>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</si>
  <si>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</si>
  <si>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</si>
  <si>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</si>
  <si>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</si>
  <si>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</si>
  <si>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</si>
  <si>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</si>
  <si>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</si>
  <si>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</si>
  <si>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</si>
  <si>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</si>
  <si>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</si>
  <si>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</si>
  <si>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</si>
  <si>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</si>
  <si>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</si>
  <si>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</si>
  <si>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</si>
  <si>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</si>
  <si>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</si>
  <si>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</si>
  <si>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</si>
  <si>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</si>
  <si>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</si>
  <si>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</si>
  <si>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</si>
  <si>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</si>
  <si>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</si>
  <si>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</si>
  <si>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</si>
  <si>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</si>
  <si>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</si>
  <si>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</si>
  <si>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</si>
  <si>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</si>
  <si>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</si>
  <si>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</si>
  <si>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</si>
  <si>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</si>
  <si>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</si>
  <si>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</si>
  <si>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</si>
  <si>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</si>
  <si>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</si>
  <si>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</si>
  <si>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</si>
  <si>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</si>
  <si>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</si>
  <si>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</si>
  <si>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</si>
  <si>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</si>
  <si>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</si>
  <si>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</si>
  <si>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</si>
  <si>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</si>
  <si>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</si>
  <si>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</si>
  <si>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</si>
  <si>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</si>
  <si>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</si>
  <si>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</si>
  <si>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</si>
  <si>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</si>
  <si>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</si>
  <si>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</si>
  <si>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</si>
  <si>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</si>
  <si>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</si>
  <si>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</si>
  <si>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</si>
  <si>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</si>
  <si>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</si>
  <si>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</si>
  <si>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</si>
  <si>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</si>
  <si>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</si>
  <si>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</si>
  <si>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</si>
  <si>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</si>
  <si>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</si>
  <si>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</si>
  <si>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</si>
  <si>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</si>
  <si>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</si>
  <si>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</si>
  <si>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</si>
  <si>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</si>
  <si>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</si>
  <si>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</si>
  <si>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</si>
  <si>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</si>
  <si>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</si>
  <si>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</si>
  <si>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</si>
  <si>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</si>
  <si>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</si>
  <si>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</si>
  <si>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</si>
  <si>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</si>
  <si>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</si>
  <si>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</si>
  <si>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</si>
  <si>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</si>
  <si>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</si>
  <si>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</si>
  <si>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</si>
  <si>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</si>
  <si>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</si>
  <si>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</si>
  <si>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</si>
  <si>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</si>
  <si>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</si>
  <si>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</si>
  <si>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</si>
  <si>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</si>
  <si>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</si>
  <si>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</si>
  <si>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</si>
  <si>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</si>
  <si>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</si>
  <si>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</si>
  <si>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</si>
  <si>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</si>
  <si>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</si>
  <si>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</si>
  <si>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</si>
  <si>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</si>
  <si>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</si>
  <si>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</si>
  <si>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</si>
  <si>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</si>
  <si>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</si>
  <si>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</si>
  <si>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</si>
  <si>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</si>
  <si>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</si>
  <si>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</si>
  <si>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</si>
  <si>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</si>
  <si>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</si>
  <si>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</si>
  <si>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</si>
  <si>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</si>
  <si>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</si>
  <si>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</si>
  <si>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</si>
  <si>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</si>
  <si>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</si>
  <si>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</si>
  <si>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</si>
  <si>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</si>
  <si>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</si>
  <si>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</si>
  <si>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</si>
  <si>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</si>
  <si>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</si>
  <si>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</si>
  <si>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</si>
  <si>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</si>
  <si>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</si>
  <si>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</si>
  <si>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</si>
  <si>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</si>
  <si>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</si>
  <si>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</si>
  <si>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</si>
  <si>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</si>
  <si>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</si>
  <si>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</si>
  <si>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</si>
  <si>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</si>
  <si>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</si>
  <si>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</si>
  <si>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</si>
  <si>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</si>
  <si>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</si>
  <si>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</si>
  <si>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</si>
  <si>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</si>
  <si>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</si>
  <si>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</si>
  <si>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</si>
  <si>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</si>
  <si>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</si>
  <si>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</si>
  <si>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</si>
  <si>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</si>
  <si>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</si>
  <si>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</si>
  <si>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</si>
  <si>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</si>
  <si>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</si>
  <si>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</si>
  <si>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</si>
  <si>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</si>
  <si>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</si>
  <si>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</si>
  <si>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</si>
  <si>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</si>
  <si>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</si>
  <si>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</si>
  <si>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</si>
  <si>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</si>
  <si>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</si>
  <si>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</si>
  <si>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</si>
  <si>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</si>
  <si>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</si>
  <si>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</si>
  <si>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</si>
  <si>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</si>
  <si>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</si>
  <si>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</si>
  <si>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</si>
  <si>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</si>
  <si>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</si>
  <si>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</si>
  <si>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</si>
  <si>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</si>
  <si>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</si>
  <si>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</si>
  <si>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</si>
  <si>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</si>
  <si>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</si>
  <si>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</si>
  <si>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</si>
  <si>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</si>
  <si>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</si>
  <si>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</si>
  <si>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</si>
  <si>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</si>
  <si>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</si>
  <si>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</si>
  <si>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</si>
  <si>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</si>
  <si>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</si>
  <si>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</si>
  <si>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</si>
  <si>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</si>
  <si>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</si>
  <si>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</si>
  <si>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</si>
  <si>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</si>
  <si>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</si>
  <si>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</si>
  <si>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</si>
  <si>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</si>
  <si>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</si>
  <si>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</si>
  <si>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</si>
  <si>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</si>
  <si>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</si>
  <si>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</si>
  <si>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</si>
  <si>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</si>
  <si>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</si>
  <si>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</si>
  <si>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</si>
  <si>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</si>
  <si>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</si>
  <si>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</si>
  <si>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</si>
  <si>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</si>
  <si>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</si>
  <si>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</si>
  <si>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</si>
  <si>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</si>
  <si>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</si>
  <si>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</si>
  <si>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</si>
  <si>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</si>
  <si>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</si>
  <si>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</si>
  <si>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</si>
  <si>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</si>
  <si>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</si>
  <si>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</si>
  <si>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</si>
  <si>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</si>
  <si>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</si>
  <si>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</si>
  <si>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</si>
  <si>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</si>
  <si>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</si>
  <si>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</si>
  <si>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</si>
  <si>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</si>
  <si>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</si>
  <si>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</si>
  <si>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</si>
  <si>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</si>
  <si>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</si>
  <si>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</si>
  <si>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</si>
  <si>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</si>
  <si>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</si>
  <si>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</si>
  <si>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</si>
  <si>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</si>
  <si>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</si>
  <si>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</si>
  <si>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</si>
  <si>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</si>
  <si>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</si>
  <si>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</si>
  <si>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</si>
  <si>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</si>
  <si>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</si>
  <si>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</si>
  <si>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</si>
  <si>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</si>
  <si>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</si>
  <si>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</si>
  <si>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</si>
  <si>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</si>
  <si>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</si>
  <si>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</si>
  <si>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</si>
  <si>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</si>
  <si>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</si>
  <si>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</si>
  <si>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</si>
  <si>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</si>
  <si>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</si>
  <si>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</si>
  <si>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</si>
  <si>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</si>
  <si>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</si>
  <si>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</si>
  <si>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</si>
  <si>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</si>
  <si>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</si>
  <si>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</si>
  <si>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</si>
  <si>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</si>
  <si>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</si>
  <si>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</si>
  <si>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</si>
  <si>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</si>
  <si>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</si>
  <si>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</si>
  <si>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</si>
  <si>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</si>
  <si>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</si>
  <si>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</si>
  <si>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</si>
  <si>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</si>
  <si>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</si>
  <si>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</si>
  <si>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</si>
  <si>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</si>
  <si>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</si>
  <si>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</si>
  <si>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</si>
  <si>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</si>
  <si>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</si>
  <si>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</si>
  <si>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</si>
  <si>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</si>
  <si>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</si>
  <si>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</si>
  <si>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</si>
  <si>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</si>
  <si>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</si>
  <si>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</si>
  <si>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</si>
  <si>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</si>
  <si>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</si>
  <si>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</si>
  <si>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</si>
  <si>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</si>
  <si>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</si>
  <si>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</si>
  <si>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</si>
  <si>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</si>
  <si>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</si>
  <si>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</si>
  <si>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</si>
  <si>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</si>
  <si>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</si>
  <si>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</si>
  <si>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</si>
  <si>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</si>
  <si>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</si>
  <si>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</si>
  <si>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</si>
  <si>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</si>
  <si>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</si>
  <si>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</si>
  <si>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</si>
  <si>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</si>
  <si>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</si>
  <si>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</si>
  <si>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</si>
  <si>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</si>
  <si>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</si>
  <si>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</si>
  <si>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</si>
  <si>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</si>
  <si>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</si>
  <si>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</si>
  <si>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</si>
  <si>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</si>
  <si>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</si>
  <si>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</si>
  <si>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</si>
  <si>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</si>
  <si>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</si>
  <si>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</si>
  <si>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</si>
  <si>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</si>
  <si>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</si>
  <si>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</si>
  <si>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</si>
  <si>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</si>
  <si>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</si>
  <si>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</si>
  <si>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</si>
  <si>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</si>
  <si>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</si>
  <si>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</si>
  <si>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</si>
  <si>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</si>
  <si>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</si>
  <si>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</si>
  <si>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</si>
  <si>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</si>
  <si>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</si>
  <si>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</si>
  <si>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</si>
  <si>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</si>
  <si>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</si>
  <si>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</si>
  <si>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</si>
  <si>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</si>
  <si>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</si>
  <si>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</si>
  <si>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</si>
  <si>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</si>
  <si>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</si>
  <si>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</si>
  <si>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</si>
  <si>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</si>
  <si>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</si>
  <si>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</si>
  <si>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</si>
  <si>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</si>
  <si>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</si>
  <si>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</si>
  <si>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</si>
  <si>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</si>
  <si>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</si>
  <si>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</si>
  <si>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</si>
  <si>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</si>
  <si>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</si>
  <si>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</si>
  <si>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</si>
  <si>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</si>
  <si>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</si>
  <si>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</si>
  <si>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</si>
  <si>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</si>
  <si>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</si>
  <si>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</si>
  <si>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</si>
  <si>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</si>
  <si>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</si>
  <si>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</si>
  <si>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</si>
  <si>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</si>
  <si>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</si>
  <si>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</si>
  <si>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</si>
  <si>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</si>
  <si>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</si>
  <si>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</si>
  <si>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</si>
  <si>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</si>
  <si>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</si>
  <si>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</si>
  <si>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</si>
  <si>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</si>
  <si>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</si>
  <si>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</si>
  <si>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</si>
  <si>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</si>
  <si>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</si>
  <si>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</si>
  <si>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</si>
  <si>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</si>
  <si>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</si>
  <si>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</si>
  <si>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</si>
  <si>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</si>
  <si>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</si>
  <si>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</si>
  <si>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</si>
  <si>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</si>
  <si>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</si>
  <si>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</si>
  <si>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</si>
  <si>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</si>
  <si>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</si>
  <si>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</si>
  <si>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</si>
  <si>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</si>
  <si>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</si>
  <si>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</si>
  <si>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</si>
  <si>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</si>
  <si>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</si>
  <si>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</si>
  <si>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</si>
  <si>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</si>
  <si>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</si>
  <si>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</si>
  <si>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</si>
  <si>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</si>
  <si>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</si>
  <si>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</si>
  <si>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</si>
  <si>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</si>
  <si>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</si>
  <si>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</si>
  <si>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</si>
  <si>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</si>
  <si>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</si>
  <si>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</si>
  <si>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</si>
  <si>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</si>
  <si>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</si>
  <si>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</si>
  <si>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</si>
  <si>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</si>
  <si>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</si>
  <si>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</si>
  <si>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</si>
  <si>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</si>
  <si>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</si>
  <si>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</si>
  <si>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</si>
  <si>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</si>
  <si>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</si>
  <si>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</si>
  <si>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</si>
  <si>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</si>
  <si>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</si>
  <si>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</si>
  <si>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</si>
  <si>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</si>
  <si>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</si>
  <si>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</si>
  <si>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</si>
  <si>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</si>
  <si>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</si>
  <si>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</si>
  <si>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</si>
  <si>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</si>
  <si>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</si>
  <si>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</si>
  <si>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</si>
  <si>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</si>
  <si>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</si>
  <si>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</si>
  <si>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</si>
  <si>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</si>
  <si>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</si>
  <si>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</si>
  <si>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</si>
  <si>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</si>
  <si>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</si>
  <si>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</si>
  <si>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</si>
  <si>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</si>
  <si>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</si>
  <si>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</si>
  <si>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</si>
  <si>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</si>
  <si>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</si>
  <si>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</si>
  <si>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</si>
  <si>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</si>
  <si>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</si>
  <si>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</si>
  <si>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</si>
  <si>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</si>
  <si>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</si>
  <si>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</si>
  <si>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</si>
  <si>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</si>
  <si>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</si>
  <si>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</si>
  <si>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</si>
  <si>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</si>
  <si>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</si>
  <si>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</si>
  <si>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</si>
  <si>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</si>
  <si>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</si>
  <si>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</si>
  <si>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</si>
  <si>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</si>
  <si>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</si>
  <si>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</si>
  <si>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</si>
  <si>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</si>
  <si>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</si>
  <si>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</si>
  <si>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</si>
  <si>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</si>
  <si>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</si>
  <si>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</si>
  <si>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</si>
  <si>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</si>
  <si>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</si>
  <si>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</si>
  <si>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</si>
  <si>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</si>
  <si>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</si>
  <si>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</si>
  <si>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</si>
  <si>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</si>
  <si>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</si>
  <si>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</si>
  <si>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</si>
  <si>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</si>
  <si>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</si>
  <si>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</si>
  <si>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</si>
  <si>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</si>
  <si>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</si>
  <si>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</si>
  <si>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</si>
  <si>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</si>
  <si>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</si>
  <si>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</si>
  <si>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</si>
  <si>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</si>
  <si>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</si>
  <si>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</si>
  <si>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</si>
  <si>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</si>
  <si>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</si>
  <si>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</si>
  <si>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</si>
  <si>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</si>
  <si>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</si>
  <si>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</si>
  <si>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</si>
  <si>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</si>
  <si>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</si>
  <si>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</si>
  <si>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</si>
  <si>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</si>
  <si>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</si>
  <si>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</si>
  <si>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</si>
  <si>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</si>
  <si>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</si>
  <si>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</si>
  <si>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</si>
  <si>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</si>
  <si>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</si>
  <si>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</si>
  <si>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</si>
  <si>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</si>
  <si>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</si>
  <si>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</si>
  <si>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</si>
  <si>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</si>
  <si>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</si>
  <si>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</si>
  <si>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</si>
  <si>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</si>
  <si>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</si>
  <si>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</si>
  <si>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</si>
  <si>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</si>
  <si>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</si>
  <si>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</si>
  <si>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</si>
  <si>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</si>
  <si>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</si>
  <si>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</si>
  <si>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</si>
  <si>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</si>
  <si>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</si>
  <si>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</si>
  <si>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</si>
  <si>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</si>
  <si>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</si>
  <si>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</si>
  <si>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</si>
  <si>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</si>
  <si>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</si>
  <si>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</si>
  <si>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</si>
  <si>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</si>
  <si>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</si>
  <si>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</si>
  <si>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</si>
  <si>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</si>
  <si>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</si>
  <si>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</si>
  <si>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</si>
  <si>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</si>
  <si>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</si>
  <si>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</si>
  <si>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</si>
  <si>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</si>
  <si>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</si>
  <si>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</si>
  <si>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</si>
  <si>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</si>
  <si>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</si>
  <si>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</si>
  <si>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</si>
  <si>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</si>
  <si>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</si>
  <si>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</si>
  <si>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</si>
  <si>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</si>
  <si>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</si>
  <si>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</si>
  <si>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</si>
  <si>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</si>
  <si>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</si>
  <si>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</si>
  <si>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</si>
  <si>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</si>
  <si>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</si>
  <si>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</si>
  <si>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</si>
  <si>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</si>
  <si>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</si>
  <si>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</si>
  <si>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</si>
  <si>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</si>
  <si>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</si>
  <si>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</si>
  <si>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</si>
  <si>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</si>
  <si>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</si>
  <si>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</si>
  <si>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</si>
  <si>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</si>
  <si>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</si>
  <si>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</si>
  <si>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</si>
  <si>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</si>
  <si>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</si>
  <si>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</si>
  <si>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</si>
  <si>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</si>
  <si>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</si>
  <si>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</si>
  <si>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</si>
  <si>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</si>
  <si>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</si>
  <si>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</si>
  <si>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</si>
  <si>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</si>
  <si>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</si>
  <si>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</si>
  <si>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</si>
  <si>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</si>
  <si>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</si>
  <si>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</si>
  <si>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</si>
  <si>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</si>
  <si>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</si>
  <si>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</si>
  <si>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</si>
  <si>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</si>
  <si>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</si>
  <si>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</si>
  <si>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</si>
  <si>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</si>
  <si>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</si>
  <si>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</si>
  <si>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</si>
  <si>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</si>
  <si>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</si>
  <si>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</si>
  <si>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</si>
  <si>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</si>
  <si>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</si>
  <si>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</si>
  <si>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</si>
  <si>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</si>
  <si>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</si>
  <si>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</si>
  <si>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</si>
  <si>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</si>
  <si>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</si>
  <si>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</si>
  <si>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</si>
  <si>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</si>
  <si>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</si>
  <si>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</si>
  <si>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</si>
  <si>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</si>
  <si>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</si>
  <si>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</si>
  <si>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</si>
  <si>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</si>
  <si>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</si>
  <si>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</si>
  <si>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</si>
  <si>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</si>
  <si>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</si>
  <si>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</si>
  <si>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</si>
  <si>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</si>
  <si>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</si>
  <si>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</si>
  <si>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</si>
  <si>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</si>
  <si>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</si>
  <si>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</si>
  <si>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</si>
  <si>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</si>
  <si>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</si>
  <si>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</si>
  <si>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</si>
  <si>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</si>
  <si>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</si>
  <si>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</si>
  <si>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</si>
  <si>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</si>
  <si>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</si>
  <si>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</si>
  <si>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</si>
  <si>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</si>
  <si>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</si>
  <si>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</si>
  <si>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</si>
  <si>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</si>
  <si>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</si>
  <si>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</si>
  <si>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</si>
  <si>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</si>
  <si>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</si>
  <si>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</si>
  <si>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</si>
  <si>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</si>
  <si>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</si>
  <si>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</si>
  <si>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</si>
  <si>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</si>
  <si>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</si>
  <si>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</si>
  <si>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</si>
  <si>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</si>
  <si>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</si>
  <si>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</si>
  <si>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</si>
  <si>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</si>
  <si>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</si>
  <si>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</si>
  <si>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</si>
  <si>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</si>
  <si>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</si>
  <si>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</si>
  <si>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</si>
  <si>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</si>
  <si>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</si>
  <si>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</si>
  <si>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</si>
  <si>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</si>
  <si>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</si>
  <si>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</si>
  <si>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</si>
  <si>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</si>
  <si>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</si>
  <si>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</si>
  <si>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</si>
  <si>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</si>
  <si>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</si>
  <si>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</si>
  <si>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</si>
  <si>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</si>
  <si>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</si>
  <si>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</si>
  <si>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</si>
  <si>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</si>
  <si>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</si>
  <si>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</si>
  <si>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</si>
  <si>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</si>
  <si>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</si>
  <si>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</si>
  <si>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</si>
  <si>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</si>
  <si>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</si>
  <si>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</si>
  <si>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</si>
  <si>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</si>
  <si>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</si>
  <si>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</si>
  <si>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</si>
  <si>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</si>
  <si>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</si>
  <si>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</si>
  <si>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</si>
  <si>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</si>
  <si>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</si>
  <si>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</si>
  <si>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</si>
  <si>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</si>
  <si>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</si>
  <si>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</si>
  <si>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</si>
  <si>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</si>
  <si>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</si>
  <si>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</si>
  <si>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</si>
  <si>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</si>
  <si>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</si>
  <si>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</si>
  <si>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</si>
  <si>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</si>
  <si>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</si>
  <si>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</si>
  <si>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</si>
  <si>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</si>
  <si>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</si>
  <si>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</si>
  <si>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</si>
  <si>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</si>
  <si>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</si>
  <si>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</si>
  <si>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</si>
  <si>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</si>
  <si>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</si>
  <si>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</si>
  <si>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</si>
  <si>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</si>
  <si>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</si>
  <si>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</si>
  <si>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</si>
  <si>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</si>
  <si>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</si>
  <si>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</si>
  <si>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</si>
  <si>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</si>
  <si>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</si>
  <si>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</si>
  <si>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</si>
  <si>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</si>
  <si>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</si>
  <si>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</si>
  <si>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</si>
  <si>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</si>
  <si>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</si>
  <si>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</si>
  <si>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</si>
  <si>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</si>
  <si>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</si>
  <si>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</si>
  <si>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</si>
  <si>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</si>
  <si>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</si>
  <si>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</si>
  <si>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</si>
  <si>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</si>
  <si>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</si>
  <si>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</si>
  <si>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</si>
  <si>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</si>
  <si>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</si>
  <si>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</si>
  <si>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</si>
  <si>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</si>
  <si>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</si>
  <si>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</si>
  <si>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</si>
  <si>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</si>
  <si>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</si>
  <si>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</si>
  <si>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</si>
  <si>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</si>
  <si>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</si>
  <si>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</si>
  <si>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</si>
  <si>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</si>
  <si>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</si>
  <si>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</si>
  <si>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</si>
  <si>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</si>
  <si>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</si>
  <si>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</si>
  <si>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</si>
  <si>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</si>
  <si>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</si>
  <si>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</si>
  <si>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</si>
  <si>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</si>
  <si>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</si>
  <si>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</si>
  <si>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</si>
  <si>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</si>
  <si>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</si>
  <si>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</si>
  <si>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</si>
  <si>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</si>
  <si>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</si>
  <si>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</si>
  <si>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</si>
  <si>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</si>
  <si>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</si>
  <si>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</si>
  <si>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</si>
  <si>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</si>
  <si>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</si>
  <si>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</si>
  <si>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</si>
  <si>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</si>
  <si>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</si>
  <si>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</si>
  <si>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</si>
  <si>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</si>
  <si>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</si>
  <si>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</si>
  <si>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</si>
  <si>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</si>
  <si>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</si>
  <si>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</si>
  <si>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</si>
  <si>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</si>
  <si>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</si>
  <si>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</si>
  <si>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</si>
  <si>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</si>
  <si>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</si>
  <si>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</si>
  <si>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</si>
  <si>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</si>
  <si>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</si>
  <si>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</si>
  <si>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</si>
  <si>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</si>
  <si>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</si>
  <si>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</si>
  <si>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</si>
  <si>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</si>
  <si>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</si>
  <si>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</si>
  <si>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</si>
  <si>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</si>
  <si>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</si>
  <si>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</si>
  <si>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</si>
  <si>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</si>
  <si>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</si>
  <si>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</si>
  <si>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</si>
  <si>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</si>
  <si>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</si>
  <si>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</si>
  <si>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</si>
  <si>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</si>
  <si>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</si>
  <si>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</si>
  <si>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</si>
  <si>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</si>
  <si>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</si>
  <si>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</si>
  <si>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</si>
  <si>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</si>
  <si>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</si>
  <si>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</si>
  <si>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</si>
  <si>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</si>
  <si>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</si>
  <si>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</si>
  <si>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</si>
  <si>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</si>
  <si>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</si>
  <si>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</si>
  <si>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</si>
  <si>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</si>
  <si>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</si>
  <si>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</si>
  <si>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</si>
  <si>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</si>
  <si>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</si>
  <si>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</si>
  <si>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</si>
  <si>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</si>
  <si>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</si>
  <si>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</si>
  <si>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</si>
  <si>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</si>
  <si>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</si>
  <si>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</si>
  <si>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</si>
  <si>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</si>
  <si>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</si>
  <si>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</si>
  <si>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</si>
  <si>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</si>
  <si>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</si>
  <si>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</si>
  <si>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</si>
  <si>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</si>
  <si>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</si>
  <si>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</si>
  <si>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</si>
  <si>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</si>
  <si>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</si>
  <si>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</si>
  <si>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</si>
  <si>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</si>
  <si>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</si>
  <si>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</si>
  <si>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</si>
  <si>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</si>
  <si>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</si>
  <si>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</si>
  <si>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</si>
  <si>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</si>
  <si>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</si>
  <si>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</si>
  <si>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</si>
  <si>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</si>
  <si>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</si>
  <si>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</si>
  <si>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</si>
  <si>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</si>
  <si>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</si>
  <si>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</si>
  <si>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</si>
  <si>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</si>
  <si>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</si>
  <si>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</si>
  <si>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</si>
  <si>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</si>
  <si>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</si>
  <si>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</si>
  <si>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</si>
  <si>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</si>
  <si>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</si>
  <si>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</si>
  <si>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</si>
  <si>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</si>
  <si>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</si>
  <si>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</si>
  <si>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</si>
  <si>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</si>
  <si>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</si>
  <si>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</si>
  <si>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</si>
  <si>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</si>
  <si>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</si>
  <si>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</si>
  <si>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</si>
  <si>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</si>
  <si>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</si>
  <si>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</si>
  <si>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</si>
  <si>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</si>
  <si>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</si>
  <si>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</si>
  <si>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</si>
  <si>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</si>
  <si>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</si>
  <si>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</si>
  <si>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</si>
  <si>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</si>
  <si>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</si>
  <si>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</si>
  <si>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</si>
  <si>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</si>
  <si>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</si>
  <si>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</si>
  <si>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</si>
  <si>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</si>
  <si>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</si>
  <si>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</si>
  <si>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</si>
  <si>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</si>
  <si>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</si>
  <si>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</si>
  <si>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</si>
  <si>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</si>
  <si>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</si>
  <si>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</si>
  <si>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</si>
  <si>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</si>
  <si>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</si>
  <si>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</si>
  <si>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</si>
  <si>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</si>
  <si>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</si>
  <si>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</si>
  <si>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</si>
  <si>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</si>
  <si>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</si>
  <si>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</si>
  <si>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</si>
  <si>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</si>
  <si>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</si>
  <si>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</si>
  <si>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</si>
  <si>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</si>
  <si>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</si>
  <si>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</si>
  <si>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</si>
  <si>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</si>
  <si>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</si>
  <si>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</si>
  <si>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</si>
  <si>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</si>
  <si>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</si>
  <si>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</si>
  <si>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</si>
  <si>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</si>
  <si>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</si>
  <si>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</si>
  <si>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</si>
  <si>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</si>
  <si>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</si>
  <si>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</si>
  <si>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</si>
  <si>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</si>
  <si>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</si>
  <si>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</si>
  <si>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</si>
  <si>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</si>
  <si>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</si>
  <si>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</si>
  <si>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</si>
  <si>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</si>
  <si>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</si>
  <si>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</si>
  <si>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</si>
  <si>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</si>
  <si>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</si>
  <si>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</si>
  <si>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</si>
  <si>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</si>
  <si>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</si>
  <si>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</si>
  <si>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</si>
  <si>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</si>
  <si>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</si>
  <si>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</si>
  <si>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</si>
  <si>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</si>
  <si>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</si>
  <si>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</si>
  <si>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</si>
  <si>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</si>
  <si>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</si>
  <si>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</si>
  <si>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</si>
  <si>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</si>
  <si>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</si>
  <si>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</si>
  <si>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</si>
  <si>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</si>
  <si>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</si>
  <si>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</si>
  <si>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</si>
  <si>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</si>
  <si>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</si>
  <si>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</si>
  <si>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</si>
  <si>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</si>
  <si>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</si>
  <si>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</si>
  <si>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</si>
  <si>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</si>
  <si>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</si>
  <si>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</si>
  <si>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</si>
  <si>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</si>
  <si>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</si>
  <si>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</si>
  <si>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</si>
  <si>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</si>
  <si>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</si>
  <si>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</si>
  <si>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</si>
  <si>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</si>
  <si>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</si>
  <si>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</si>
  <si>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</si>
  <si>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</si>
  <si>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</si>
  <si>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</si>
  <si>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</si>
  <si>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</si>
  <si>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</si>
  <si>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</si>
  <si>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</si>
  <si>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</si>
  <si>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</si>
  <si>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</si>
  <si>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</si>
  <si>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</si>
  <si>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</si>
  <si>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</si>
  <si>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</si>
  <si>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</si>
  <si>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</si>
  <si>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</si>
  <si>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</si>
  <si>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</si>
  <si>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</si>
  <si>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</si>
  <si>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</si>
  <si>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</si>
  <si>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</si>
  <si>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</si>
  <si>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</si>
  <si>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</si>
  <si>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</si>
  <si>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</si>
  <si>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</si>
  <si>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</si>
  <si>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</si>
  <si>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</si>
  <si>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</si>
  <si>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</si>
  <si>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</si>
  <si>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</si>
  <si>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</si>
  <si>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</si>
  <si>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</si>
  <si>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</si>
  <si>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</si>
  <si>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</si>
  <si>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</si>
  <si>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</si>
  <si>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</si>
  <si>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</si>
  <si>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</si>
  <si>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</si>
  <si>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</si>
  <si>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</si>
  <si>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</si>
  <si>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</si>
  <si>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</si>
  <si>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</si>
  <si>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</si>
  <si>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</si>
  <si>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</si>
  <si>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</si>
  <si>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</si>
  <si>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</si>
  <si>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</si>
  <si>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</si>
  <si>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</si>
  <si>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</si>
  <si>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</si>
  <si>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</si>
  <si>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</si>
  <si>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</si>
  <si>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</si>
  <si>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</si>
  <si>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</si>
  <si>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</si>
  <si>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</si>
  <si>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</si>
  <si>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</si>
  <si>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</si>
  <si>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</si>
  <si>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</si>
  <si>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</si>
  <si>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</si>
  <si>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</si>
  <si>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</si>
  <si>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</si>
  <si>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</si>
  <si>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</si>
  <si>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</si>
  <si>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</si>
  <si>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</si>
  <si>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</si>
  <si>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</si>
  <si>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</si>
  <si>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</si>
  <si>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</si>
  <si>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</si>
  <si>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</si>
  <si>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</si>
  <si>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</si>
  <si>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</si>
  <si>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</si>
  <si>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</si>
  <si>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</si>
  <si>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</si>
  <si>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</si>
  <si>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</si>
  <si>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</si>
  <si>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</si>
  <si>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</si>
  <si>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</si>
  <si>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</si>
  <si>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</si>
  <si>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</si>
  <si>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</si>
  <si>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</si>
  <si>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</si>
  <si>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</si>
  <si>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</si>
  <si>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</si>
  <si>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</si>
  <si>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</si>
  <si>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</si>
  <si>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</si>
  <si>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</si>
  <si>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</si>
  <si>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</si>
  <si>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</si>
  <si>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</si>
  <si>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</si>
  <si>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</si>
  <si>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</si>
  <si>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</si>
  <si>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</si>
  <si>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</si>
  <si>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</si>
  <si>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</si>
  <si>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</si>
  <si>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</si>
  <si>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</si>
  <si>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</si>
  <si>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</si>
  <si>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</si>
  <si>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</si>
  <si>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</si>
  <si>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</si>
  <si>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</si>
  <si>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</si>
  <si>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</si>
  <si>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</si>
  <si>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</si>
  <si>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</si>
  <si>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</si>
  <si>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</si>
  <si>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</si>
  <si>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</si>
  <si>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</si>
  <si>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</si>
  <si>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</si>
  <si>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</si>
  <si>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</si>
  <si>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</si>
  <si>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</si>
  <si>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</si>
  <si>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</si>
  <si>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</si>
  <si>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</si>
  <si>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</si>
  <si>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</si>
  <si>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</si>
  <si>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</si>
  <si>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</si>
  <si>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</si>
  <si>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</si>
  <si>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</si>
  <si>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</si>
  <si>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</si>
  <si>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</si>
  <si>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</si>
  <si>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</si>
  <si>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</si>
  <si>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</si>
  <si>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</si>
  <si>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</si>
  <si>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</si>
  <si>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</si>
  <si>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</si>
  <si>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</si>
  <si>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</si>
  <si>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</si>
  <si>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</si>
  <si>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</si>
  <si>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</si>
  <si>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</si>
  <si>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</si>
  <si>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</si>
  <si>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</si>
  <si>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</si>
  <si>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</si>
  <si>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</si>
  <si>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</si>
  <si>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</si>
  <si>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</si>
  <si>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</si>
  <si>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</si>
  <si>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</si>
  <si>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</si>
  <si>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</si>
  <si>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</si>
  <si>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</si>
  <si>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</si>
  <si>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</si>
  <si>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</si>
  <si>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</si>
  <si>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</si>
  <si>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</si>
  <si>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</si>
  <si>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</si>
  <si>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</si>
  <si>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</si>
  <si>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</si>
  <si>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</si>
  <si>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</si>
  <si>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</si>
  <si>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</si>
  <si>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</si>
  <si>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</si>
  <si>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</si>
  <si>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</si>
  <si>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</si>
  <si>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</si>
  <si>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</si>
  <si>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</si>
  <si>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</si>
  <si>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</si>
  <si>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</si>
  <si>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</si>
  <si>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</si>
  <si>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</si>
  <si>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</si>
  <si>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</si>
  <si>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</si>
  <si>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</si>
  <si>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</si>
  <si>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</si>
  <si>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</si>
  <si>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</si>
  <si>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</si>
  <si>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</si>
  <si>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</si>
  <si>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</si>
  <si>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</si>
  <si>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</si>
  <si>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</si>
  <si>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</si>
  <si>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</si>
  <si>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</si>
  <si>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</si>
  <si>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</si>
  <si>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</si>
  <si>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</si>
  <si>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</si>
  <si>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</si>
  <si>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</si>
  <si>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</si>
  <si>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</si>
  <si>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</si>
  <si>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</si>
  <si>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</si>
  <si>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</si>
  <si>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</si>
  <si>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</si>
  <si>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</si>
  <si>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</si>
  <si>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</si>
  <si>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</si>
  <si>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</si>
  <si>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</si>
  <si>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</si>
  <si>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</si>
  <si>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</si>
  <si>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</si>
  <si>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</si>
  <si>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</si>
  <si>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</si>
  <si>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</si>
  <si>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</si>
  <si>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</si>
  <si>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</si>
  <si>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</si>
  <si>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</si>
  <si>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</si>
  <si>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</si>
  <si>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</si>
  <si>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</si>
  <si>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</si>
  <si>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</si>
  <si>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</si>
  <si>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</si>
  <si>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</si>
  <si>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</si>
  <si>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</si>
  <si>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</si>
  <si>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</si>
  <si>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</si>
  <si>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</si>
  <si>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</si>
  <si>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</si>
  <si>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</si>
  <si>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</si>
  <si>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</si>
  <si>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</si>
  <si>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</si>
  <si>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</si>
  <si>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</si>
  <si>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</si>
  <si>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</si>
  <si>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</si>
  <si>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</si>
  <si>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</si>
  <si>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</si>
  <si>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</si>
  <si>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</si>
  <si>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</si>
  <si>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</si>
  <si>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</si>
  <si>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</si>
  <si>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</si>
  <si>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</si>
  <si>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</si>
  <si>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</si>
  <si>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</si>
  <si>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</si>
  <si>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</si>
  <si>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</si>
  <si>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</si>
  <si>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</si>
  <si>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</si>
  <si>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</si>
  <si>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</si>
  <si>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</si>
  <si>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</si>
  <si>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</si>
  <si>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</si>
  <si>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</si>
  <si>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</si>
  <si>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</si>
  <si>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</si>
  <si>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</si>
  <si>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</si>
  <si>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</si>
  <si>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</si>
  <si>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</si>
  <si>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</si>
  <si>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</si>
  <si>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</si>
  <si>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</si>
  <si>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</si>
  <si>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</si>
  <si>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</si>
  <si>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</si>
  <si>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</si>
  <si>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</si>
  <si>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</si>
  <si>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</si>
  <si>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</si>
  <si>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</si>
  <si>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</si>
  <si>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</si>
  <si>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</si>
  <si>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</si>
  <si>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</si>
  <si>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</si>
  <si>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</si>
  <si>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</si>
  <si>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</si>
  <si>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</si>
  <si>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</si>
  <si>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</si>
  <si>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</si>
  <si>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</si>
  <si>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</si>
  <si>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</si>
  <si>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</si>
  <si>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</si>
  <si>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</si>
  <si>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</si>
  <si>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</si>
  <si>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</si>
  <si>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</si>
  <si>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</si>
  <si>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</si>
  <si>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</si>
  <si>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</si>
  <si>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</si>
  <si>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</si>
  <si>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</si>
  <si>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</si>
  <si>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</si>
  <si>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</si>
  <si>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</si>
  <si>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</si>
  <si>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</si>
  <si>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</si>
  <si>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</si>
  <si>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</si>
  <si>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</si>
  <si>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</si>
  <si>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</si>
  <si>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</si>
  <si>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</si>
  <si>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</si>
  <si>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</si>
  <si>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</si>
  <si>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</si>
  <si>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</si>
  <si>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</si>
  <si>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</si>
  <si>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</si>
  <si>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</si>
  <si>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</si>
  <si>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</si>
  <si>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</si>
  <si>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</si>
  <si>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</si>
  <si>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</si>
  <si>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</si>
  <si>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</si>
  <si>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</si>
  <si>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</si>
  <si>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</si>
  <si>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</si>
  <si>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</si>
  <si>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</si>
  <si>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</si>
  <si>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</si>
  <si>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</si>
  <si>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</si>
  <si>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</si>
  <si>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</si>
  <si>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</si>
  <si>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</si>
  <si>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</si>
  <si>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</si>
  <si>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</si>
  <si>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</si>
  <si>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</si>
  <si>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</si>
  <si>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</si>
  <si>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</si>
  <si>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</si>
  <si>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</si>
  <si>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</si>
  <si>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</si>
  <si>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</si>
  <si>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</si>
  <si>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</si>
  <si>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</si>
  <si>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</si>
  <si>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</si>
  <si>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</si>
  <si>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</si>
  <si>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</si>
  <si>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</si>
  <si>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</si>
  <si>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</si>
  <si>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</si>
  <si>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</si>
  <si>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</si>
  <si>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</si>
  <si>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</si>
  <si>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</si>
  <si>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</si>
  <si>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</si>
  <si>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</si>
  <si>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</si>
  <si>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</si>
  <si>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</si>
  <si>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</si>
  <si>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</si>
  <si>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</si>
  <si>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</si>
  <si>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</si>
  <si>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</si>
  <si>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</si>
  <si>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</si>
  <si>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</si>
  <si>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</si>
  <si>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</si>
  <si>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</si>
  <si>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</si>
  <si>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</si>
  <si>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</si>
  <si>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</si>
  <si>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</si>
  <si>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</si>
  <si>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</si>
  <si>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</si>
  <si>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</si>
  <si>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</si>
  <si>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</si>
  <si>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</si>
  <si>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</si>
  <si>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</si>
  <si>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</si>
  <si>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</si>
  <si>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</si>
  <si>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</si>
  <si>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</si>
  <si>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</si>
  <si>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</si>
  <si>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</si>
  <si>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</si>
  <si>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</si>
  <si>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</si>
  <si>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</si>
  <si>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</si>
  <si>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</si>
  <si>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</si>
  <si>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</si>
  <si>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</si>
  <si>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</si>
  <si>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</si>
  <si>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</si>
  <si>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</si>
  <si>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</si>
  <si>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</si>
  <si>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</si>
  <si>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</si>
  <si>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</si>
  <si>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</si>
  <si>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</si>
  <si>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</si>
  <si>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</si>
  <si>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</si>
  <si>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</si>
  <si>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</si>
  <si>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</si>
  <si>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</si>
  <si>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</si>
  <si>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</si>
  <si>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</si>
  <si>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</si>
  <si>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</si>
  <si>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</si>
  <si>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</si>
  <si>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</si>
  <si>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</si>
  <si>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</si>
  <si>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</si>
  <si>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</si>
  <si>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</si>
  <si>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</si>
  <si>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</si>
  <si>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</si>
  <si>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</si>
  <si>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</si>
  <si>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</si>
  <si>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</si>
  <si>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</si>
  <si>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</si>
  <si>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</si>
  <si>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</si>
  <si>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</si>
  <si>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</si>
  <si>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</si>
  <si>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</si>
  <si>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</si>
  <si>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</si>
  <si>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</si>
  <si>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</si>
  <si>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</si>
  <si>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</si>
  <si>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</si>
  <si>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</si>
  <si>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</si>
  <si>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</si>
  <si>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</si>
  <si>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</si>
  <si>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</si>
  <si>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</si>
  <si>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</si>
  <si>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</si>
  <si>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</si>
  <si>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</si>
  <si>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</si>
  <si>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</si>
  <si>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</si>
  <si>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</si>
  <si>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</si>
  <si>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</si>
  <si>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</si>
  <si>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</si>
  <si>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</si>
  <si>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</si>
  <si>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</si>
  <si>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</si>
  <si>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</si>
  <si>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</si>
  <si>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</si>
  <si>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</si>
  <si>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</si>
  <si>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</si>
  <si>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</si>
  <si>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</si>
  <si>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</si>
  <si>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</si>
  <si>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</si>
  <si>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</si>
  <si>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</si>
  <si>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</si>
  <si>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</si>
  <si>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</si>
  <si>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</si>
  <si>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</si>
  <si>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</si>
  <si>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</si>
  <si>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</si>
  <si>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</si>
  <si>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</si>
  <si>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</si>
  <si>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</si>
  <si>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</si>
  <si>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</si>
  <si>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</si>
  <si>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</si>
  <si>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</si>
  <si>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</si>
  <si>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</si>
  <si>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</si>
  <si>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</si>
  <si>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</si>
  <si>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</si>
  <si>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</si>
  <si>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</si>
  <si>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</si>
  <si>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</si>
  <si>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</si>
  <si>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</si>
  <si>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</si>
  <si>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</si>
  <si>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</si>
  <si>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</si>
  <si>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</si>
  <si>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</si>
  <si>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</si>
  <si>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</si>
  <si>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</si>
  <si>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</si>
  <si>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</si>
  <si>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</si>
  <si>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</si>
  <si>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</si>
  <si>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</si>
  <si>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</si>
  <si>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</si>
  <si>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</si>
  <si>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</si>
  <si>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</si>
  <si>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</si>
  <si>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</si>
  <si>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</si>
  <si>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</si>
  <si>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</si>
  <si>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</si>
  <si>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</si>
  <si>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</si>
  <si>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</si>
  <si>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</si>
  <si>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</si>
  <si>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</si>
  <si>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</si>
  <si>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</si>
  <si>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</si>
  <si>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</si>
  <si>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</si>
  <si>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</si>
  <si>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</si>
  <si>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</si>
  <si>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</si>
  <si>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</si>
  <si>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</si>
  <si>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</si>
  <si>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</si>
  <si>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</si>
  <si>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</si>
  <si>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</si>
  <si>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</si>
  <si>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</si>
  <si>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</si>
  <si>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</si>
  <si>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</si>
  <si>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</si>
  <si>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</si>
  <si>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</si>
  <si>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</si>
  <si>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</si>
  <si>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</si>
  <si>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</si>
  <si>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</si>
  <si>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</si>
  <si>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</si>
  <si>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</si>
  <si>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</si>
  <si>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</si>
  <si>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</si>
  <si>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</si>
  <si>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</si>
  <si>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</si>
  <si>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</si>
  <si>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</si>
  <si>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</si>
  <si>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</si>
  <si>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</si>
  <si>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</si>
  <si>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</si>
  <si>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</si>
  <si>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</si>
  <si>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</si>
  <si>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</si>
  <si>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</si>
  <si>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</si>
  <si>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</si>
  <si>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</si>
  <si>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</si>
  <si>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</si>
  <si>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</si>
  <si>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</si>
  <si>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</si>
  <si>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</si>
  <si>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</si>
  <si>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</si>
  <si>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</si>
  <si>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</si>
  <si>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</si>
  <si>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</si>
  <si>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</si>
  <si>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</si>
  <si>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</si>
  <si>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</si>
  <si>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</si>
  <si>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</si>
  <si>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</si>
  <si>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</si>
  <si>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</si>
  <si>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</si>
  <si>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</si>
  <si>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</si>
  <si>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</si>
  <si>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</si>
  <si>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</si>
  <si>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</si>
  <si>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</si>
  <si>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</si>
  <si>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</si>
  <si>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</si>
  <si>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</si>
  <si>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</si>
  <si>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</si>
  <si>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</si>
  <si>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</si>
  <si>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</si>
  <si>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</si>
  <si>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</si>
  <si>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</si>
  <si>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</si>
  <si>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</si>
  <si>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</si>
  <si>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</si>
  <si>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</si>
  <si>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</si>
  <si>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</si>
  <si>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</si>
  <si>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</si>
  <si>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</si>
  <si>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</si>
  <si>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</si>
  <si>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</si>
  <si>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</si>
  <si>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</si>
  <si>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</si>
  <si>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</si>
  <si>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</si>
  <si>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</si>
  <si>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</si>
  <si>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</si>
  <si>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</si>
  <si>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</si>
  <si>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</si>
  <si>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</si>
  <si>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</si>
  <si>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</si>
  <si>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</si>
  <si>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</si>
  <si>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</si>
  <si>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</si>
  <si>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</si>
  <si>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</si>
  <si>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</si>
  <si>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</si>
  <si>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</si>
  <si>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</si>
  <si>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</si>
  <si>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</si>
  <si>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</si>
  <si>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</si>
  <si>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</si>
  <si>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</si>
  <si>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</si>
  <si>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</si>
  <si>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</si>
  <si>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</si>
  <si>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</si>
  <si>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</si>
  <si>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</si>
  <si>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</si>
  <si>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</si>
  <si>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</si>
  <si>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</si>
  <si>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</si>
  <si>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</si>
  <si>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</si>
  <si>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</si>
  <si>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</si>
  <si>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</si>
  <si>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</si>
  <si>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</si>
  <si>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</si>
  <si>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</si>
  <si>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</si>
  <si>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</si>
  <si>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</si>
  <si>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</si>
  <si>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</si>
  <si>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</si>
  <si>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</si>
  <si>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</si>
  <si>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</si>
  <si>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</si>
  <si>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</si>
  <si>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</si>
  <si>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</si>
  <si>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</si>
  <si>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</si>
  <si>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</si>
  <si>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</si>
  <si>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</si>
  <si>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</si>
  <si>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</si>
  <si>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</si>
  <si>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</si>
  <si>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</si>
  <si>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</si>
  <si>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</si>
  <si>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</si>
  <si>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</si>
  <si>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</si>
  <si>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</si>
  <si>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</si>
  <si>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</si>
  <si>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</si>
  <si>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</si>
  <si>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</si>
  <si>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</si>
  <si>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</si>
  <si>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</si>
  <si>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</si>
  <si>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</si>
  <si>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</si>
  <si>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</si>
  <si>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</si>
  <si>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</si>
  <si>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</si>
  <si>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</si>
  <si>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</si>
  <si>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</si>
  <si>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</si>
  <si>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</si>
  <si>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</si>
  <si>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</si>
  <si>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</si>
  <si>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</si>
  <si>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</si>
  <si>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</si>
  <si>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</si>
  <si>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</si>
  <si>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</si>
  <si>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</si>
  <si>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</si>
  <si>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</si>
  <si>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</si>
  <si>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</si>
  <si>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</si>
  <si>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</si>
  <si>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</si>
  <si>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</si>
  <si>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</si>
  <si>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</si>
  <si>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</si>
  <si>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</si>
  <si>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</si>
  <si>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</si>
  <si>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</si>
  <si>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</si>
  <si>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</si>
  <si>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</si>
  <si>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</si>
  <si>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</si>
  <si>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</si>
  <si>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</si>
  <si>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</si>
  <si>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</si>
  <si>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</si>
  <si>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</si>
  <si>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</si>
  <si>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</si>
  <si>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</si>
  <si>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</si>
  <si>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</si>
  <si>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</si>
  <si>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</si>
  <si>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</si>
  <si>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</si>
  <si>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</si>
  <si>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</si>
  <si>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</si>
  <si>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</si>
  <si>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</si>
  <si>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</si>
  <si>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</si>
  <si>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</si>
  <si>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</si>
  <si>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</si>
  <si>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</si>
  <si>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</si>
  <si>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</si>
  <si>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</si>
  <si>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</si>
  <si>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</si>
  <si>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</si>
  <si>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</si>
  <si>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</si>
  <si>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</si>
  <si>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</si>
  <si>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</si>
  <si>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</si>
  <si>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</si>
  <si>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</si>
  <si>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</si>
  <si>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</si>
  <si>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</si>
  <si>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</si>
  <si>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</si>
  <si>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</si>
  <si>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</si>
  <si>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</si>
  <si>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</si>
  <si>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</si>
  <si>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</si>
  <si>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</si>
  <si>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</si>
  <si>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</si>
  <si>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</si>
  <si>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</si>
  <si>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</si>
  <si>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</si>
  <si>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</si>
  <si>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</si>
  <si>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</si>
  <si>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</si>
  <si>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</si>
  <si>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</si>
  <si>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</si>
  <si>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</si>
  <si>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</si>
  <si>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</si>
  <si>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</si>
  <si>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</si>
  <si>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</si>
  <si>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</si>
  <si>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</si>
  <si>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</si>
  <si>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</si>
  <si>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</si>
  <si>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</si>
  <si>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</si>
  <si>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</si>
  <si>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</si>
  <si>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</si>
  <si>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</si>
  <si>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</si>
  <si>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</si>
  <si>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</si>
  <si>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</si>
  <si>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</si>
  <si>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</si>
  <si>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</si>
  <si>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</si>
  <si>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</si>
  <si>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</si>
  <si>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</si>
  <si>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</si>
  <si>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</si>
  <si>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</si>
  <si>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</si>
  <si>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</si>
  <si>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</si>
  <si>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</si>
  <si>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</si>
  <si>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</si>
  <si>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</si>
  <si>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</si>
  <si>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</si>
  <si>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</si>
  <si>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</si>
  <si>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</si>
  <si>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</si>
  <si>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</si>
  <si>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</si>
  <si>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</si>
  <si>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</si>
  <si>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</si>
  <si>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</si>
  <si>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</si>
  <si>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</si>
  <si>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</si>
  <si>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</si>
  <si>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</si>
  <si>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</si>
  <si>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</si>
  <si>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</si>
  <si>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</si>
  <si>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</si>
  <si>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</si>
  <si>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</si>
  <si>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</si>
  <si>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</si>
  <si>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</si>
  <si>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</si>
  <si>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</si>
  <si>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</si>
  <si>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</si>
  <si>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</si>
  <si>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</si>
  <si>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</si>
  <si>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</si>
  <si>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</si>
  <si>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</si>
  <si>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</si>
  <si>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</si>
  <si>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</si>
  <si>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</si>
  <si>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</si>
  <si>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</si>
  <si>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</si>
  <si>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</si>
  <si>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</si>
  <si>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</si>
  <si>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</si>
  <si>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</si>
  <si>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</si>
  <si>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</si>
  <si>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</si>
  <si>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</si>
  <si>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</si>
  <si>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</si>
  <si>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</si>
  <si>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</si>
  <si>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</si>
  <si>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</si>
  <si>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</si>
  <si>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</si>
  <si>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</si>
  <si>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</si>
  <si>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</si>
  <si>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</si>
  <si>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</si>
  <si>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</si>
  <si>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</si>
  <si>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</si>
  <si>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</si>
  <si>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</si>
  <si>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</si>
  <si>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</si>
  <si>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</si>
  <si>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</si>
  <si>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</si>
  <si>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</si>
  <si>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</si>
  <si>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</si>
  <si>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</si>
  <si>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</si>
  <si>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</si>
  <si>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</si>
  <si>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</si>
  <si>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</si>
  <si>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</si>
  <si>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</si>
  <si>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</si>
  <si>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</si>
  <si>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</si>
  <si>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</si>
  <si>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</si>
  <si>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</si>
  <si>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</si>
  <si>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</si>
  <si>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</si>
  <si>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</si>
  <si>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</si>
  <si>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</si>
  <si>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</si>
  <si>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</si>
  <si>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</si>
  <si>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</si>
  <si>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</si>
  <si>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</si>
  <si>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</si>
  <si>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</si>
  <si>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</si>
  <si>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</si>
  <si>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</si>
  <si>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</si>
  <si>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</si>
  <si>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</si>
  <si>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</si>
  <si>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</si>
  <si>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</si>
  <si>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</si>
  <si>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</si>
  <si>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</si>
  <si>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</si>
  <si>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</si>
  <si>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</si>
  <si>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</si>
  <si>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</si>
  <si>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</si>
  <si>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</si>
  <si>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</si>
  <si>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</si>
  <si>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</si>
  <si>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</si>
  <si>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</si>
  <si>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</si>
  <si>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</si>
  <si>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</si>
  <si>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</si>
  <si>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</si>
  <si>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</si>
  <si>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</si>
  <si>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</si>
  <si>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</si>
  <si>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</si>
  <si>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</si>
  <si>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</si>
  <si>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</si>
  <si>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</si>
  <si>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</si>
  <si>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</si>
  <si>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</si>
  <si>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</si>
  <si>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</si>
  <si>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</si>
  <si>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</si>
  <si>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</si>
  <si>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</si>
  <si>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</si>
  <si>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</si>
  <si>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</si>
  <si>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</si>
  <si>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</si>
  <si>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</si>
  <si>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</si>
  <si>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</si>
  <si>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</si>
  <si>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</si>
  <si>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</si>
  <si>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</si>
  <si>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</si>
  <si>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</si>
  <si>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</si>
  <si>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</si>
  <si>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</si>
  <si>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</si>
  <si>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</si>
  <si>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</si>
  <si>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</si>
  <si>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</si>
  <si>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</si>
  <si>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</si>
  <si>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</si>
  <si>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</si>
  <si>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</si>
  <si>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</si>
  <si>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</si>
  <si>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</si>
  <si>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</si>
  <si>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</si>
  <si>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</si>
  <si>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</si>
  <si>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</si>
  <si>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</si>
  <si>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</si>
  <si>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</si>
  <si>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</si>
  <si>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</si>
  <si>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</si>
  <si>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</si>
  <si>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</si>
  <si>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</si>
  <si>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</si>
  <si>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</si>
  <si>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</si>
  <si>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</si>
  <si>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</si>
  <si>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</si>
  <si>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</si>
  <si>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</si>
  <si>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</si>
  <si>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</si>
  <si>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</si>
  <si>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</si>
  <si>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</si>
  <si>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</si>
  <si>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</si>
  <si>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</si>
  <si>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</si>
  <si>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</si>
  <si>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</si>
  <si>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</si>
  <si>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</si>
  <si>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</si>
  <si>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</si>
  <si>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</si>
  <si>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</si>
  <si>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</si>
  <si>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</si>
  <si>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</si>
  <si>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</si>
  <si>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</si>
  <si>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</si>
  <si>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</si>
  <si>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</si>
  <si>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</si>
  <si>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</si>
  <si>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</si>
  <si>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</si>
  <si>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</si>
  <si>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</si>
  <si>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</si>
  <si>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</si>
  <si>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</si>
  <si>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</si>
  <si>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</si>
  <si>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</si>
  <si>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</si>
  <si>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</si>
  <si>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</si>
  <si>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</si>
  <si>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</si>
  <si>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</si>
  <si>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</si>
  <si>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</si>
  <si>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</si>
  <si>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</si>
  <si>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</si>
  <si>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</si>
  <si>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</si>
  <si>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</si>
  <si>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</si>
  <si>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</si>
  <si>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</si>
  <si>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</si>
  <si>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</si>
  <si>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</si>
  <si>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</si>
  <si>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</si>
  <si>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</si>
  <si>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</si>
  <si>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</si>
  <si>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</si>
  <si>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</si>
  <si>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</si>
  <si>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</si>
  <si>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</si>
  <si>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</si>
  <si>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</si>
  <si>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</si>
  <si>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</si>
  <si>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</si>
  <si>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</si>
  <si>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</si>
  <si>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</si>
  <si>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</si>
  <si>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</si>
  <si>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</si>
  <si>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</si>
  <si>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</si>
  <si>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</si>
  <si>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</si>
  <si>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</si>
  <si>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</si>
  <si>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</si>
  <si>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</si>
  <si>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</si>
  <si>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</si>
  <si>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</si>
  <si>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</si>
  <si>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</si>
  <si>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</si>
  <si>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</si>
  <si>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</si>
  <si>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</si>
  <si>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</si>
  <si>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</si>
  <si>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</si>
  <si>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</si>
  <si>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</si>
  <si>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</si>
  <si>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</si>
  <si>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</si>
  <si>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</si>
  <si>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</si>
  <si>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</si>
  <si>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</si>
  <si>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</si>
  <si>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</si>
  <si>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</si>
  <si>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</si>
  <si>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</si>
  <si>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</si>
  <si>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</si>
  <si>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</si>
  <si>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</si>
  <si>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</si>
  <si>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</si>
  <si>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</si>
  <si>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</si>
  <si>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</si>
  <si>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</si>
  <si>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</si>
  <si>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</si>
  <si>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</si>
  <si>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</si>
  <si>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</si>
  <si>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</si>
  <si>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</si>
  <si>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</si>
  <si>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</si>
  <si>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</si>
  <si>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</si>
  <si>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</si>
  <si>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</si>
  <si>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</si>
  <si>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</si>
  <si>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</si>
  <si>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</si>
  <si>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</si>
  <si>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</si>
  <si>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</si>
  <si>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</si>
  <si>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</si>
  <si>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</si>
  <si>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</si>
  <si>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</si>
  <si>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</si>
  <si>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</si>
  <si>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</si>
  <si>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</si>
  <si>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</si>
  <si>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</si>
  <si>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</si>
  <si>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</si>
  <si>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</si>
  <si>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</si>
  <si>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</si>
  <si>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</si>
  <si>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</si>
  <si>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</si>
  <si>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</si>
  <si>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</si>
  <si>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</si>
  <si>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</si>
  <si>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</si>
  <si>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</si>
  <si>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</si>
  <si>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</si>
  <si>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</si>
  <si>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</si>
  <si>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</si>
  <si>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</si>
  <si>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</si>
  <si>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</si>
  <si>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</si>
  <si>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</si>
  <si>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</si>
  <si>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</si>
  <si>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</si>
  <si>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</si>
  <si>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</si>
  <si>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</si>
  <si>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</si>
  <si>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</si>
  <si>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</si>
  <si>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</si>
  <si>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</si>
  <si>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</si>
  <si>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</si>
  <si>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</si>
  <si>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</si>
  <si>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</si>
  <si>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</si>
  <si>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</si>
  <si>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</si>
  <si>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</si>
  <si>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</si>
  <si>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</si>
  <si>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</si>
  <si>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</si>
  <si>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</si>
  <si>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</si>
  <si>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</si>
  <si>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</si>
  <si>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</si>
  <si>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</si>
  <si>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</si>
  <si>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</si>
  <si>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</si>
  <si>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</si>
  <si>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</si>
  <si>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</si>
  <si>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</si>
  <si>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</si>
  <si>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</si>
  <si>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</si>
  <si>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</si>
  <si>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</si>
  <si>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</si>
  <si>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</si>
  <si>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</si>
  <si>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</si>
  <si>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</si>
  <si>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</si>
  <si>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</si>
  <si>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</si>
  <si>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</si>
  <si>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</si>
  <si>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</si>
  <si>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</si>
  <si>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</si>
  <si>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</si>
  <si>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</si>
  <si>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</si>
  <si>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</si>
  <si>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</si>
  <si>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</si>
  <si>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</si>
  <si>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</si>
  <si>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</si>
  <si>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</si>
  <si>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</si>
  <si>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</si>
  <si>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</si>
  <si>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</si>
  <si>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</si>
  <si>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</si>
  <si>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</si>
  <si>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</si>
  <si>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</si>
  <si>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</si>
  <si>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</si>
  <si>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</si>
  <si>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</si>
  <si>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</si>
  <si>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</si>
  <si>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</si>
  <si>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</si>
  <si>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</si>
  <si>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</si>
  <si>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</si>
  <si>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</si>
  <si>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</si>
  <si>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</si>
  <si>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</si>
  <si>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</si>
  <si>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</si>
  <si>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</si>
  <si>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</si>
  <si>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</si>
  <si>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</si>
  <si>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</si>
  <si>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</si>
  <si>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</si>
  <si>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</si>
  <si>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</si>
  <si>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</si>
  <si>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</si>
  <si>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</si>
  <si>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</si>
  <si>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</si>
  <si>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</si>
  <si>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</si>
  <si>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</si>
  <si>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</si>
  <si>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</si>
  <si>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</si>
  <si>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</si>
  <si>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</si>
  <si>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</si>
  <si>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</si>
  <si>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</si>
  <si>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</si>
  <si>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</si>
  <si>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</si>
  <si>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</si>
  <si>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</si>
  <si>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</si>
  <si>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</si>
  <si>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</si>
  <si>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</si>
  <si>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</si>
  <si>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</si>
  <si>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</si>
  <si>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</si>
  <si>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</si>
  <si>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</si>
  <si>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</si>
  <si>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</si>
  <si>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</si>
  <si>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</si>
  <si>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</si>
  <si>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</si>
  <si>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</si>
  <si>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</si>
  <si>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</si>
  <si>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</si>
  <si>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</si>
  <si>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</si>
  <si>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</si>
  <si>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</si>
  <si>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</si>
  <si>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</si>
  <si>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</si>
  <si>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</si>
  <si>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</si>
  <si>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</si>
  <si>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</si>
  <si>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</si>
  <si>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</si>
  <si>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</si>
  <si>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</si>
  <si>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</si>
  <si>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</si>
  <si>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</si>
  <si>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</si>
  <si>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</si>
  <si>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</si>
  <si>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</si>
  <si>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</si>
  <si>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</si>
  <si>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</si>
  <si>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</si>
  <si>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</si>
  <si>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</si>
  <si>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</si>
  <si>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</si>
  <si>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</si>
  <si>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</si>
  <si>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</si>
  <si>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</si>
  <si>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</si>
  <si>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</si>
  <si>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</si>
  <si>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</si>
  <si>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</si>
  <si>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</si>
  <si>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</si>
  <si>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</si>
  <si>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</si>
  <si>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</si>
  <si>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</si>
  <si>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</si>
  <si>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</si>
  <si>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</si>
  <si>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</si>
  <si>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</si>
  <si>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</si>
  <si>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</si>
  <si>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</si>
  <si>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</si>
  <si>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</si>
  <si>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</si>
  <si>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</si>
  <si>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</si>
  <si>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</si>
  <si>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</si>
  <si>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</si>
  <si>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</si>
  <si>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</si>
  <si>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</si>
  <si>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</si>
  <si>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</si>
  <si>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</si>
  <si>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</si>
  <si>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</si>
  <si>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</si>
  <si>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</si>
  <si>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</si>
  <si>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</si>
  <si>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</si>
  <si>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</si>
  <si>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</si>
  <si>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</si>
  <si>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</si>
  <si>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</si>
  <si>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</si>
  <si>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</si>
  <si>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</si>
  <si>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</si>
  <si>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</si>
  <si>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</si>
  <si>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</si>
  <si>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</si>
  <si>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</si>
  <si>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</si>
  <si>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</si>
  <si>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</si>
  <si>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</si>
  <si>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</si>
  <si>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</si>
  <si>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</si>
  <si>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</si>
  <si>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</si>
  <si>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</si>
  <si>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</si>
  <si>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</si>
  <si>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</si>
  <si>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</si>
  <si>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</si>
  <si>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</si>
  <si>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</si>
  <si>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</si>
  <si>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</si>
  <si>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</si>
  <si>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</si>
  <si>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</si>
  <si>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</si>
  <si>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</si>
  <si>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</si>
  <si>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</si>
  <si>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</si>
  <si>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</si>
  <si>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</si>
  <si>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</si>
  <si>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</si>
  <si>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</si>
  <si>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</si>
  <si>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</si>
  <si>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</si>
  <si>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</si>
  <si>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</si>
  <si>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</si>
  <si>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</si>
  <si>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</si>
  <si>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</si>
  <si>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</si>
  <si>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</si>
  <si>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</si>
  <si>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</si>
  <si>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</si>
  <si>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</si>
  <si>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</si>
  <si>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</si>
  <si>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</si>
  <si>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</si>
  <si>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</si>
  <si>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</si>
  <si>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</si>
  <si>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</si>
  <si>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</si>
  <si>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</si>
  <si>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</si>
  <si>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</si>
  <si>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</si>
  <si>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</si>
  <si>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</si>
  <si>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</si>
  <si>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</si>
  <si>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</si>
  <si>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</si>
  <si>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</si>
  <si>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</si>
  <si>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</si>
  <si>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</si>
  <si>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</si>
  <si>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</si>
  <si>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</si>
  <si>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</si>
  <si>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</si>
  <si>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</si>
  <si>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</si>
  <si>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</si>
  <si>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</si>
  <si>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</si>
  <si>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</si>
  <si>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</si>
  <si>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</si>
  <si>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</si>
  <si>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</si>
  <si>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</si>
  <si>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</si>
  <si>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</si>
  <si>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</si>
  <si>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</si>
  <si>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</si>
  <si>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</si>
  <si>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</si>
  <si>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</si>
  <si>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</si>
  <si>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</si>
  <si>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</si>
  <si>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</si>
  <si>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</si>
  <si>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</si>
  <si>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</si>
  <si>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</si>
  <si>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</si>
  <si>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</si>
  <si>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</si>
  <si>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</si>
  <si>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</si>
  <si>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</si>
  <si>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</si>
  <si>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</si>
  <si>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</si>
  <si>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</si>
  <si>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</si>
  <si>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</si>
  <si>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</si>
  <si>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</si>
  <si>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</si>
  <si>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</si>
  <si>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</si>
  <si>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</si>
  <si>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</si>
  <si>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</si>
  <si>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</si>
  <si>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</si>
  <si>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</si>
  <si>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</si>
  <si>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</si>
  <si>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</si>
  <si>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</si>
  <si>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</si>
  <si>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</si>
  <si>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</si>
  <si>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</si>
  <si>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</si>
  <si>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</si>
  <si>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</si>
  <si>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</si>
  <si>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</si>
  <si>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</si>
  <si>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</si>
  <si>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</si>
  <si>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</si>
  <si>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</si>
  <si>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</si>
  <si>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</si>
  <si>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</si>
  <si>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</si>
  <si>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</si>
  <si>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</si>
  <si>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</si>
  <si>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</si>
  <si>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</si>
  <si>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</si>
  <si>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</si>
  <si>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</si>
  <si>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</si>
  <si>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</si>
  <si>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</si>
  <si>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</si>
  <si>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</si>
  <si>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</si>
  <si>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</si>
  <si>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</si>
  <si>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</si>
  <si>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</si>
  <si>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</si>
  <si>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</si>
  <si>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</si>
  <si>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</si>
  <si>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</si>
  <si>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</si>
  <si>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</si>
  <si>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</si>
  <si>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</si>
  <si>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</si>
  <si>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</si>
  <si>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</si>
  <si>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</si>
  <si>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</si>
  <si>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</si>
  <si>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</si>
  <si>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</si>
  <si>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</si>
  <si>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</si>
  <si>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</si>
  <si>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</si>
  <si>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</si>
  <si>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</si>
  <si>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</si>
  <si>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</si>
  <si>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</si>
  <si>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</si>
  <si>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</si>
  <si>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</si>
  <si>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</si>
  <si>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</si>
  <si>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</si>
  <si>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</si>
  <si>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</si>
  <si>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</si>
  <si>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</si>
  <si>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</si>
  <si>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</si>
  <si>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</si>
  <si>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</si>
  <si>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</si>
  <si>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</si>
  <si>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</si>
  <si>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</si>
  <si>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</si>
  <si>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</si>
  <si>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</si>
  <si>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</si>
  <si>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</si>
  <si>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</si>
  <si>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</si>
  <si>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</si>
  <si>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</si>
  <si>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</si>
  <si>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</si>
  <si>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</si>
  <si>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</si>
  <si>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</si>
  <si>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</si>
  <si>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</si>
  <si>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</si>
  <si>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</si>
  <si>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</si>
  <si>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</si>
  <si>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</si>
  <si>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</si>
  <si>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</si>
  <si>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</si>
  <si>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</si>
  <si>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</si>
  <si>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</si>
  <si>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</si>
  <si>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</si>
  <si>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</si>
  <si>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</si>
  <si>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</si>
  <si>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</si>
  <si>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</si>
  <si>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</si>
  <si>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</si>
  <si>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</si>
  <si>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</si>
  <si>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</si>
  <si>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</si>
  <si>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</si>
  <si>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</si>
  <si>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</si>
  <si>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</si>
  <si>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</si>
  <si>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</si>
  <si>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</si>
  <si>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</si>
  <si>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</si>
  <si>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</si>
  <si>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</si>
  <si>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</si>
  <si>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</si>
  <si>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</si>
  <si>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</si>
  <si>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</si>
  <si>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</si>
  <si>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</si>
  <si>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</si>
  <si>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</si>
  <si>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</si>
  <si>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</si>
  <si>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</si>
  <si>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</si>
  <si>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</si>
  <si>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</si>
  <si>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</si>
  <si>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</si>
  <si>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</si>
  <si>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</si>
  <si>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</si>
  <si>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</si>
  <si>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</si>
  <si>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</si>
  <si>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</si>
  <si>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</si>
  <si>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</si>
  <si>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</si>
  <si>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</si>
  <si>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</si>
  <si>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</si>
  <si>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</si>
  <si>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</si>
  <si>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</si>
  <si>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</si>
  <si>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</si>
  <si>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</si>
  <si>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</si>
  <si>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</si>
  <si>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</si>
  <si>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</si>
  <si>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</si>
  <si>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</si>
  <si>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</si>
  <si>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</si>
  <si>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</si>
  <si>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</si>
  <si>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</si>
  <si>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</si>
  <si>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</si>
  <si>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</si>
  <si>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</si>
  <si>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</si>
  <si>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</si>
  <si>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</si>
  <si>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</si>
  <si>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</si>
  <si>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</si>
  <si>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</si>
  <si>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</si>
  <si>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</si>
  <si>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</si>
  <si>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</si>
  <si>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</si>
  <si>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</si>
  <si>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</si>
  <si>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</si>
  <si>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</si>
  <si>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</si>
  <si>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</si>
  <si>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</si>
  <si>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</si>
  <si>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</si>
  <si>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</si>
  <si>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</si>
  <si>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</si>
  <si>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</si>
  <si>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</si>
  <si>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</si>
  <si>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</si>
  <si>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</si>
  <si>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</si>
  <si>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</si>
  <si>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</si>
  <si>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</si>
  <si>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</si>
  <si>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</si>
  <si>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</si>
  <si>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</si>
  <si>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</si>
  <si>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</si>
  <si>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</si>
  <si>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</si>
  <si>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</si>
  <si>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</si>
  <si>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</si>
  <si>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</si>
  <si>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</si>
  <si>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</si>
  <si>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</si>
  <si>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</si>
  <si>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</si>
  <si>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</si>
  <si>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</si>
  <si>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</si>
  <si>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</si>
  <si>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</si>
  <si>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</si>
  <si>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</si>
  <si>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</si>
  <si>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</si>
  <si>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</si>
  <si>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</si>
  <si>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</si>
  <si>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</si>
  <si>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</si>
  <si>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</si>
  <si>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</si>
  <si>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</si>
  <si>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</si>
  <si>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</si>
  <si>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</si>
  <si>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</si>
  <si>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</si>
  <si>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</si>
  <si>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</si>
  <si>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</si>
  <si>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</si>
  <si>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</si>
  <si>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</si>
  <si>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</si>
  <si>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</si>
  <si>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</si>
  <si>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</si>
  <si>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</si>
  <si>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</si>
  <si>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</si>
  <si>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</si>
  <si>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</si>
  <si>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</si>
  <si>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</si>
  <si>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</si>
  <si>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</si>
  <si>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</si>
  <si>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</si>
  <si>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</si>
  <si>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</si>
  <si>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</si>
  <si>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</si>
  <si>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</si>
  <si>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</si>
  <si>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</si>
  <si>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</si>
  <si>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</si>
  <si>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</si>
  <si>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</si>
  <si>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</si>
  <si>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</si>
  <si>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</si>
  <si>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</si>
  <si>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</si>
  <si>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</si>
  <si>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</si>
  <si>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</si>
  <si>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</si>
  <si>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</si>
  <si>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</si>
  <si>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</si>
  <si>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</si>
  <si>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</si>
  <si>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</si>
  <si>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</si>
  <si>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</si>
  <si>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</si>
  <si>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</si>
  <si>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</si>
  <si>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</si>
  <si>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</si>
  <si>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</si>
  <si>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</si>
  <si>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</si>
  <si>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</si>
  <si>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</si>
  <si>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</si>
  <si>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</si>
  <si>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</si>
  <si>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</si>
  <si>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</si>
  <si>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</si>
  <si>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</si>
  <si>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</si>
  <si>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</si>
  <si>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</si>
  <si>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</si>
  <si>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</si>
  <si>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</si>
  <si>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</si>
  <si>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</si>
  <si>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</si>
  <si>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</si>
  <si>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</si>
  <si>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</si>
  <si>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</si>
  <si>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</si>
  <si>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</si>
  <si>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</si>
  <si>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</si>
  <si>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</si>
  <si>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</si>
  <si>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</si>
  <si>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</si>
  <si>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</si>
  <si>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</si>
  <si>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</si>
  <si>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</si>
  <si>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</si>
  <si>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</si>
  <si>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</si>
  <si>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</si>
  <si>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</si>
  <si>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</si>
  <si>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</si>
  <si>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</si>
  <si>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</si>
  <si>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</si>
  <si>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</si>
  <si>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</si>
  <si>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</si>
  <si>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</si>
  <si>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</si>
  <si>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</si>
  <si>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</si>
  <si>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</si>
  <si>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</si>
  <si>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</si>
  <si>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</si>
  <si>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</si>
  <si>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</si>
  <si>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</si>
  <si>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</si>
  <si>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</si>
  <si>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</si>
  <si>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</si>
  <si>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</si>
  <si>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</si>
  <si>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</si>
  <si>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</si>
  <si>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</si>
  <si>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</si>
  <si>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</si>
  <si>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</si>
  <si>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</si>
  <si>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</si>
  <si>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</si>
  <si>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</si>
  <si>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</si>
  <si>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</si>
  <si>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</si>
  <si>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</si>
  <si>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</si>
  <si>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</si>
  <si>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</si>
  <si>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</si>
  <si>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</si>
  <si>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</si>
  <si>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</si>
  <si>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</si>
  <si>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</si>
  <si>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</si>
  <si>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</si>
  <si>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</si>
  <si>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</si>
  <si>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</si>
  <si>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</si>
  <si>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</si>
  <si>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</si>
  <si>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</si>
  <si>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</si>
  <si>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</si>
  <si>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</si>
  <si>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</si>
  <si>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</si>
  <si>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</si>
  <si>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</si>
  <si>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</si>
  <si>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</si>
  <si>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</si>
  <si>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</si>
  <si>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</si>
  <si>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</si>
  <si>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</si>
  <si>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</si>
  <si>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</si>
  <si>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</si>
  <si>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</si>
  <si>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</si>
  <si>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</si>
  <si>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</si>
  <si>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</si>
  <si>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</si>
  <si>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</si>
  <si>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</si>
  <si>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</si>
  <si>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</si>
  <si>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</si>
  <si>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</si>
  <si>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</si>
  <si>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</si>
  <si>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</si>
  <si>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</si>
  <si>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</si>
  <si>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</si>
  <si>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</si>
  <si>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</si>
  <si>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</si>
  <si>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</si>
  <si>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</si>
  <si>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</si>
  <si>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</si>
  <si>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</si>
  <si>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</si>
  <si>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</si>
  <si>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</si>
  <si>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</si>
  <si>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</si>
  <si>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</si>
  <si>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</si>
  <si>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</si>
  <si>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</si>
  <si>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</si>
  <si>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</si>
  <si>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</si>
  <si>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</si>
  <si>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</si>
  <si>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</si>
  <si>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</si>
  <si>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</si>
  <si>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</si>
  <si>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</si>
  <si>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</si>
  <si>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</si>
  <si>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</si>
  <si>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</si>
  <si>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</si>
  <si>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</si>
  <si>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</si>
  <si>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</si>
  <si>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</si>
  <si>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</si>
  <si>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</si>
  <si>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</si>
  <si>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</si>
  <si>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</si>
  <si>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</si>
  <si>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</si>
  <si>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</si>
  <si>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</si>
  <si>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</si>
  <si>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</si>
  <si>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</si>
  <si>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</si>
  <si>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</si>
  <si>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</si>
  <si>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</si>
  <si>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</si>
  <si>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</si>
  <si>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</si>
  <si>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</si>
  <si>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</si>
  <si>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</si>
  <si>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</si>
  <si>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</si>
  <si>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</si>
  <si>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</si>
  <si>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</si>
  <si>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</si>
  <si>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</si>
  <si>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</si>
  <si>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</si>
  <si>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</si>
  <si>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</si>
  <si>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</si>
  <si>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</si>
  <si>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</si>
  <si>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</si>
  <si>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</si>
  <si>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</si>
  <si>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</si>
  <si>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</si>
  <si>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</si>
  <si>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</si>
  <si>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</si>
  <si>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</si>
  <si>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</si>
  <si>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</si>
  <si>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</si>
  <si>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</si>
  <si>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</si>
  <si>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</si>
  <si>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</si>
  <si>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</si>
  <si>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</si>
  <si>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</si>
  <si>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</si>
  <si>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</si>
  <si>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</si>
  <si>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</si>
  <si>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</si>
  <si>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</si>
  <si>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</si>
  <si>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</si>
  <si>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</si>
  <si>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</si>
  <si>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</si>
  <si>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</si>
  <si>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</si>
  <si>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</si>
  <si>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</si>
  <si>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</si>
  <si>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</si>
  <si>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</si>
  <si>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</si>
  <si>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</si>
  <si>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</si>
  <si>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</si>
  <si>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</si>
  <si>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</si>
  <si>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</si>
  <si>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</si>
  <si>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</si>
  <si>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</si>
  <si>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</si>
  <si>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</si>
  <si>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</si>
  <si>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</si>
  <si>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</si>
  <si>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</si>
  <si>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</si>
  <si>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</si>
  <si>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</si>
  <si>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</si>
  <si>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</si>
  <si>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</si>
  <si>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</si>
  <si>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</si>
  <si>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</si>
  <si>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</si>
  <si>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</si>
  <si>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</si>
  <si>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</si>
  <si>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</si>
  <si>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</si>
  <si>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</si>
  <si>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</si>
  <si>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</si>
  <si>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</si>
  <si>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</si>
  <si>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</si>
  <si>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</si>
  <si>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</si>
  <si>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</si>
  <si>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</si>
  <si>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</si>
  <si>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</si>
  <si>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</si>
  <si>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</si>
  <si>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</si>
  <si>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</si>
  <si>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</si>
  <si>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</si>
  <si>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</si>
  <si>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</si>
  <si>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</si>
  <si>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</si>
  <si>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</si>
  <si>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</si>
  <si>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</si>
  <si>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</si>
  <si>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</si>
  <si>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</si>
  <si>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</si>
  <si>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</si>
  <si>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</si>
  <si>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</si>
  <si>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</si>
  <si>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</si>
  <si>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</si>
  <si>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</si>
  <si>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</si>
  <si>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</si>
  <si>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</si>
  <si>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</si>
  <si>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</si>
  <si>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</si>
  <si>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</si>
  <si>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</si>
  <si>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</si>
  <si>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</si>
  <si>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</si>
  <si>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</si>
  <si>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</si>
  <si>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</si>
  <si>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</si>
  <si>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</si>
  <si>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</si>
  <si>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</si>
  <si>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</si>
  <si>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</si>
  <si>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</si>
  <si>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</si>
  <si>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</si>
  <si>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</si>
  <si>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</si>
  <si>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</si>
  <si>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</si>
  <si>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</si>
  <si>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</si>
  <si>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</si>
  <si>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</si>
  <si>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</si>
  <si>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</si>
  <si>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</si>
  <si>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</si>
  <si>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</si>
  <si>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</si>
  <si>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</si>
  <si>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</si>
  <si>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</si>
  <si>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</si>
  <si>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</si>
  <si>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</si>
  <si>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</si>
  <si>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</si>
  <si>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</si>
  <si>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</si>
  <si>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</si>
  <si>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</si>
  <si>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</si>
  <si>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</si>
  <si>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</si>
  <si>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</si>
  <si>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</si>
  <si>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</si>
  <si>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</si>
  <si>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</si>
  <si>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</si>
  <si>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</si>
  <si>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</si>
  <si>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</si>
  <si>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</si>
  <si>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</si>
  <si>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</si>
  <si>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</si>
  <si>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</si>
  <si>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</si>
  <si>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</si>
  <si>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</si>
  <si>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</si>
  <si>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</si>
  <si>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</si>
  <si>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</si>
  <si>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</si>
  <si>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</si>
  <si>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</si>
  <si>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</si>
  <si>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</si>
  <si>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</si>
  <si>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</si>
  <si>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</si>
  <si>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</si>
  <si>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</si>
  <si>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</si>
  <si>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</si>
  <si>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</si>
  <si>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</si>
  <si>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</si>
  <si>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</si>
  <si>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</si>
  <si>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</si>
  <si>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</si>
  <si>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</si>
  <si>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</si>
  <si>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</si>
  <si>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</si>
  <si>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</si>
  <si>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</si>
  <si>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</si>
  <si>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</si>
  <si>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</si>
  <si>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</si>
  <si>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</si>
  <si>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</si>
  <si>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</si>
  <si>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</si>
  <si>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</si>
  <si>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</si>
  <si>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</si>
  <si>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</si>
  <si>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</si>
  <si>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</si>
  <si>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</si>
  <si>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</si>
  <si>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</si>
  <si>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</si>
  <si>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</si>
  <si>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</si>
  <si>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</si>
  <si>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</si>
  <si>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</si>
  <si>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</si>
  <si>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</si>
  <si>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</si>
  <si>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</si>
  <si>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</si>
  <si>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</si>
  <si>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</si>
  <si>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</si>
  <si>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</si>
  <si>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</si>
  <si>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</si>
  <si>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</si>
  <si>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</si>
  <si>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</si>
  <si>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</si>
  <si>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</si>
  <si>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</si>
  <si>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</si>
  <si>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</si>
  <si>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</si>
  <si>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</si>
  <si>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</si>
  <si>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</si>
  <si>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</si>
  <si>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</si>
  <si>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</si>
  <si>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</si>
  <si>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</si>
  <si>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</si>
  <si>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</si>
  <si>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</si>
  <si>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</si>
  <si>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</si>
  <si>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</si>
  <si>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</si>
  <si>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</si>
  <si>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</si>
  <si>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</si>
  <si>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</si>
  <si>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</si>
  <si>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</si>
  <si>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</si>
  <si>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</si>
  <si>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</si>
  <si>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</si>
  <si>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</si>
  <si>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</si>
  <si>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</si>
  <si>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</si>
  <si>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</si>
  <si>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</si>
  <si>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</si>
  <si>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</si>
  <si>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</si>
  <si>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</si>
  <si>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</si>
  <si>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</si>
  <si>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</si>
  <si>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</si>
  <si>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</si>
  <si>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</si>
  <si>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</si>
  <si>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</si>
  <si>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</si>
  <si>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</si>
  <si>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</si>
  <si>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</si>
  <si>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</si>
  <si>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</si>
  <si>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</si>
  <si>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</si>
  <si>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</si>
  <si>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</si>
  <si>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</si>
  <si>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</si>
  <si>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</si>
  <si>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</si>
  <si>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</si>
  <si>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</si>
  <si>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</si>
  <si>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</si>
  <si>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</si>
  <si>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</si>
  <si>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</si>
  <si>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</si>
  <si>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</si>
  <si>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</si>
  <si>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</si>
  <si>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</si>
  <si>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</si>
  <si>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</si>
  <si>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</si>
  <si>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</si>
  <si>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</si>
  <si>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</si>
  <si>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</si>
  <si>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</si>
  <si>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</si>
  <si>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</si>
  <si>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</si>
  <si>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</si>
  <si>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</si>
  <si>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</si>
  <si>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</si>
  <si>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</si>
  <si>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</si>
  <si>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</si>
  <si>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</si>
  <si>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</si>
  <si>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</si>
  <si>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</si>
  <si>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</si>
  <si>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</si>
  <si>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</si>
  <si>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</si>
  <si>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</si>
  <si>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</si>
  <si>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</si>
  <si>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</si>
  <si>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</si>
  <si>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</si>
  <si>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</si>
  <si>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</si>
  <si>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</si>
  <si>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</si>
  <si>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</si>
  <si>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</si>
  <si>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</si>
  <si>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</si>
  <si>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</si>
  <si>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</si>
  <si>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</si>
  <si>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</si>
  <si>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</si>
  <si>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</si>
  <si>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</si>
  <si>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</si>
  <si>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</si>
  <si>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</si>
  <si>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</si>
  <si>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</si>
  <si>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</si>
  <si>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</si>
  <si>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</si>
  <si>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</si>
  <si>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</si>
  <si>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</si>
  <si>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</si>
  <si>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</si>
  <si>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</si>
  <si>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</si>
  <si>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</si>
  <si>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</si>
  <si>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</si>
  <si>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</si>
  <si>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</si>
  <si>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</si>
  <si>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</si>
  <si>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</si>
  <si>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</si>
  <si>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</si>
  <si>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</si>
  <si>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</si>
  <si>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</si>
  <si>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</si>
  <si>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</si>
  <si>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</si>
  <si>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</si>
  <si>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</si>
  <si>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</si>
  <si>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</si>
  <si>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</si>
  <si>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</si>
  <si>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</si>
  <si>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</si>
  <si>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</si>
  <si>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</si>
  <si>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</si>
  <si>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</si>
  <si>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</si>
  <si>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</si>
  <si>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</si>
  <si>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</si>
  <si>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</si>
  <si>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</si>
  <si>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</si>
  <si>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</si>
  <si>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</si>
  <si>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</si>
  <si>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</si>
  <si>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</si>
  <si>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</si>
  <si>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</si>
  <si>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</si>
  <si>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</si>
  <si>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</si>
  <si>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</si>
  <si>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</si>
  <si>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</si>
  <si>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</si>
  <si>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</si>
  <si>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</si>
  <si>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</si>
  <si>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</si>
  <si>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</si>
  <si>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</si>
  <si>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</si>
  <si>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</si>
  <si>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</si>
  <si>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</si>
  <si>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</si>
  <si>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</si>
  <si>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</si>
  <si>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</si>
  <si>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</si>
  <si>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</si>
  <si>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</si>
  <si>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</si>
  <si>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</si>
  <si>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</si>
  <si>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</si>
  <si>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</si>
  <si>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</si>
  <si>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</si>
  <si>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</si>
  <si>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</si>
  <si>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</si>
  <si>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</si>
  <si>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</si>
  <si>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</si>
  <si>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</si>
  <si>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</si>
  <si>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</si>
  <si>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</si>
  <si>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</si>
  <si>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</si>
  <si>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</si>
  <si>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</si>
  <si>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</si>
  <si>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</si>
  <si>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</si>
  <si>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</si>
  <si>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</si>
  <si>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</si>
  <si>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</si>
  <si>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</si>
  <si>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</si>
  <si>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</si>
  <si>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</si>
  <si>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</si>
  <si>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</si>
  <si>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</si>
  <si>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</si>
  <si>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</si>
  <si>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</si>
  <si>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</si>
  <si>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</si>
  <si>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</si>
  <si>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</si>
  <si>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</si>
  <si>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</si>
  <si>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</si>
  <si>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</si>
  <si>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</si>
  <si>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</si>
  <si>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</si>
  <si>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</si>
  <si>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</si>
  <si>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</si>
  <si>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</si>
  <si>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</si>
  <si>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</si>
  <si>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</si>
  <si>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</si>
  <si>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</si>
  <si>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</si>
  <si>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</si>
  <si>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</si>
  <si>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</si>
  <si>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</si>
  <si>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</si>
  <si>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</si>
  <si>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</si>
  <si>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</si>
  <si>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</si>
  <si>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</si>
  <si>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</si>
  <si>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</si>
  <si>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</si>
  <si>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</si>
  <si>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</si>
  <si>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</si>
  <si>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</si>
  <si>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</si>
  <si>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</si>
  <si>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</si>
  <si>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</si>
  <si>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</si>
  <si>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</si>
  <si>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</si>
  <si>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</si>
  <si>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</si>
  <si>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</si>
  <si>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</si>
  <si>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</si>
  <si>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</si>
  <si>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</si>
  <si>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</si>
  <si>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</si>
  <si>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</si>
  <si>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</si>
  <si>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</si>
  <si>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</si>
  <si>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</si>
  <si>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</si>
  <si>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</si>
  <si>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</si>
  <si>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</si>
  <si>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</si>
  <si>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</si>
  <si>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</si>
  <si>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</si>
  <si>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</si>
  <si>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</si>
  <si>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</si>
  <si>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</si>
  <si>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</si>
  <si>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</si>
  <si>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</si>
  <si>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</si>
  <si>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</si>
  <si>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</si>
  <si>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</si>
  <si>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</si>
  <si>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</si>
  <si>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</si>
  <si>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</si>
  <si>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</si>
  <si>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</si>
  <si>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</si>
  <si>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</si>
  <si>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</si>
  <si>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</si>
  <si>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</si>
  <si>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</si>
  <si>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</si>
  <si>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</si>
  <si>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</si>
  <si>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</si>
  <si>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</si>
  <si>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</si>
  <si>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</si>
  <si>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</si>
  <si>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</si>
  <si>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</si>
  <si>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</si>
  <si>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</si>
  <si>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</si>
  <si>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</si>
  <si>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</si>
  <si>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</si>
  <si>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</si>
  <si>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</si>
  <si>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</si>
  <si>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</si>
  <si>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</si>
  <si>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</si>
  <si>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</si>
  <si>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</si>
  <si>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</si>
  <si>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</si>
  <si>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</si>
  <si>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</si>
  <si>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</si>
  <si>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</si>
  <si>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</si>
  <si>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</si>
  <si>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</si>
  <si>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</si>
  <si>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</si>
  <si>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</si>
  <si>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</si>
  <si>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</si>
  <si>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</si>
  <si>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</si>
  <si>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</si>
  <si>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</si>
  <si>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</si>
  <si>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</si>
  <si>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</si>
  <si>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</si>
  <si>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</si>
  <si>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</si>
  <si>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</si>
  <si>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</si>
  <si>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</si>
  <si>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</si>
  <si>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</si>
  <si>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</si>
  <si>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</si>
  <si>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</si>
  <si>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</si>
  <si>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</si>
  <si>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</si>
  <si>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</si>
  <si>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</si>
  <si>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</si>
  <si>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</si>
  <si>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</si>
  <si>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</si>
  <si>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</si>
  <si>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</si>
  <si>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</si>
  <si>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</si>
  <si>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</si>
  <si>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</si>
  <si>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</si>
  <si>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</si>
  <si>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</si>
  <si>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</si>
  <si>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</si>
  <si>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</si>
  <si>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</si>
  <si>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</si>
  <si>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</si>
  <si>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</si>
  <si>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</si>
  <si>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</si>
  <si>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</si>
  <si>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</si>
  <si>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</si>
  <si>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</si>
  <si>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</si>
  <si>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</si>
  <si>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</si>
  <si>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</si>
  <si>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</si>
  <si>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</si>
  <si>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</si>
  <si>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</si>
  <si>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</si>
  <si>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</si>
  <si>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</si>
  <si>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</si>
  <si>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</si>
  <si>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</si>
  <si>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</si>
  <si>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</si>
  <si>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</si>
  <si>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</si>
  <si>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</si>
  <si>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</si>
  <si>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</si>
  <si>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</si>
  <si>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</si>
  <si>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</si>
  <si>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</si>
  <si>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</si>
  <si>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</si>
  <si>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</si>
  <si>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</si>
  <si>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</si>
  <si>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</si>
  <si>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</si>
  <si>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</si>
  <si>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</si>
  <si>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</si>
  <si>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</si>
  <si>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</si>
  <si>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</si>
  <si>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</si>
  <si>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</si>
  <si>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</si>
  <si>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</si>
  <si>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</si>
  <si>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</si>
  <si>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</si>
  <si>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</si>
  <si>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</si>
  <si>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</si>
  <si>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</si>
  <si>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</si>
  <si>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</si>
  <si>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</si>
  <si>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</si>
  <si>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</si>
  <si>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</si>
  <si>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</si>
  <si>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</si>
  <si>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</si>
  <si>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</si>
  <si>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</si>
  <si>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</si>
  <si>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</si>
  <si>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</si>
  <si>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</si>
  <si>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</si>
  <si>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</si>
  <si>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</si>
  <si>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</si>
  <si>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</si>
  <si>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</si>
  <si>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</si>
  <si>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</si>
  <si>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</si>
  <si>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</si>
  <si>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</si>
  <si>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</si>
  <si>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</si>
  <si>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</si>
  <si>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</si>
  <si>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</si>
  <si>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</si>
  <si>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</si>
  <si>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</si>
  <si>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</si>
  <si>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</si>
  <si>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</si>
  <si>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</si>
  <si>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</si>
  <si>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</si>
  <si>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</si>
  <si>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</si>
  <si>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</si>
  <si>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</si>
  <si>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</si>
  <si>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</si>
  <si>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</si>
  <si>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</si>
  <si>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</si>
  <si>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</si>
  <si>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</si>
  <si>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</si>
  <si>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</si>
  <si>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</si>
  <si>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</si>
  <si>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</si>
  <si>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</si>
  <si>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</si>
  <si>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</si>
  <si>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</si>
  <si>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</si>
  <si>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</si>
  <si>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</si>
  <si>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</si>
  <si>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</si>
  <si>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</si>
  <si>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</si>
  <si>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</si>
  <si>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</si>
  <si>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</si>
  <si>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</si>
  <si>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</si>
  <si>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</si>
  <si>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</si>
  <si>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</si>
  <si>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</si>
  <si>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</si>
  <si>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</si>
  <si>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</si>
  <si>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</si>
  <si>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</si>
  <si>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</si>
  <si>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</si>
  <si>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</si>
  <si>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</si>
  <si>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</si>
  <si>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</si>
  <si>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</si>
  <si>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</si>
  <si>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</si>
  <si>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</si>
  <si>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</si>
  <si>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</si>
  <si>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</si>
  <si>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</si>
  <si>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</si>
  <si>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</si>
  <si>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</si>
  <si>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</si>
  <si>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</si>
  <si>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</si>
  <si>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</si>
  <si>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</si>
  <si>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</si>
  <si>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</si>
  <si>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</si>
  <si>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</si>
  <si>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</si>
  <si>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</si>
  <si>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</si>
  <si>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</si>
  <si>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</si>
  <si>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</si>
  <si>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</si>
  <si>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</si>
  <si>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</si>
  <si>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</si>
  <si>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</si>
  <si>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</si>
  <si>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</si>
  <si>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</si>
  <si>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</si>
  <si>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</si>
  <si>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</si>
  <si>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</si>
  <si>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</si>
  <si>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</si>
  <si>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</si>
  <si>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</si>
  <si>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</si>
  <si>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</si>
  <si>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</si>
  <si>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</si>
  <si>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</si>
  <si>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</si>
  <si>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</si>
  <si>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</si>
  <si>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</si>
  <si>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</si>
  <si>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</si>
  <si>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</si>
  <si>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</si>
  <si>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</si>
  <si>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</si>
  <si>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</si>
  <si>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</si>
  <si>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</si>
  <si>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</si>
  <si>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</si>
  <si>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</si>
  <si>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</si>
  <si>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</si>
  <si>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</si>
  <si>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</si>
  <si>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</si>
  <si>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</si>
  <si>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</si>
  <si>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</si>
  <si>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</si>
  <si>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</si>
  <si>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</si>
  <si>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</si>
  <si>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</si>
  <si>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</si>
  <si>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</si>
  <si>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</si>
  <si>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</si>
  <si>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</si>
  <si>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</si>
  <si>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</si>
  <si>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</si>
  <si>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</si>
  <si>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</si>
  <si>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</si>
  <si>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</si>
  <si>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</si>
  <si>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</si>
  <si>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</si>
  <si>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</si>
  <si>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</si>
  <si>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</si>
  <si>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</si>
  <si>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</si>
  <si>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</si>
  <si>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</si>
  <si>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</si>
  <si>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</si>
  <si>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</si>
  <si>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</si>
  <si>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</si>
  <si>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</si>
  <si>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</si>
  <si>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</si>
  <si>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</si>
  <si>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</si>
  <si>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</si>
  <si>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</si>
  <si>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</si>
  <si>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</si>
  <si>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</si>
  <si>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</si>
  <si>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</si>
  <si>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</si>
  <si>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</si>
  <si>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</si>
  <si>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</si>
  <si>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</si>
  <si>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</si>
  <si>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</si>
  <si>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</si>
  <si>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</si>
  <si>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</si>
  <si>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</si>
  <si>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</si>
  <si>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</si>
  <si>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</si>
  <si>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</si>
  <si>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</si>
  <si>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</si>
  <si>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</si>
  <si>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</si>
  <si>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</si>
  <si>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</si>
  <si>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</si>
  <si>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</si>
  <si>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</si>
  <si>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</si>
  <si>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</si>
  <si>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</si>
  <si>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</si>
  <si>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</si>
  <si>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</si>
  <si>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</si>
  <si>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</si>
  <si>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</si>
  <si>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</si>
  <si>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</si>
  <si>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</si>
  <si>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</si>
  <si>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</si>
  <si>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</si>
  <si>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</si>
  <si>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</si>
  <si>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</si>
  <si>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</si>
  <si>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</si>
  <si>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</si>
  <si>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</si>
  <si>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</si>
  <si>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</si>
  <si>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</si>
  <si>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</si>
  <si>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</si>
  <si>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</si>
  <si>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</si>
  <si>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</si>
  <si>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</si>
  <si>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</si>
  <si>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</si>
  <si>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</si>
  <si>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</si>
  <si>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</si>
  <si>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</si>
  <si>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</si>
  <si>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</si>
  <si>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</si>
  <si>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</si>
  <si>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</si>
  <si>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</si>
  <si>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</si>
  <si>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</si>
  <si>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</si>
  <si>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</si>
  <si>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</si>
  <si>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</si>
  <si>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</si>
  <si>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</si>
  <si>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</si>
  <si>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</si>
  <si>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</si>
  <si>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</si>
  <si>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</si>
  <si>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</si>
  <si>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</si>
  <si>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</si>
  <si>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</si>
  <si>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</si>
  <si>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</si>
  <si>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</si>
  <si>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</si>
  <si>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</si>
  <si>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</si>
  <si>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</si>
  <si>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</si>
  <si>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</si>
  <si>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</si>
  <si>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</si>
  <si>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</si>
  <si>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</si>
  <si>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</si>
  <si>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</si>
  <si>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</si>
  <si>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</si>
  <si>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</si>
  <si>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</si>
  <si>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</si>
  <si>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</si>
  <si>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</si>
  <si>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</si>
  <si>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</si>
  <si>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</si>
  <si>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</si>
  <si>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</si>
  <si>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</si>
  <si>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</si>
  <si>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</si>
  <si>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</si>
  <si>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</si>
  <si>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</si>
  <si>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</si>
  <si>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</si>
  <si>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</si>
  <si>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</si>
  <si>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</si>
  <si>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</si>
  <si>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</si>
  <si>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</si>
  <si>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</si>
  <si>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</si>
  <si>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</si>
  <si>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</si>
  <si>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</si>
  <si>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</si>
  <si>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</si>
  <si>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</si>
  <si>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</si>
  <si>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</si>
  <si>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</si>
  <si>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</si>
  <si>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</si>
  <si>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</si>
  <si>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</si>
  <si>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</si>
  <si>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</si>
  <si>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</si>
  <si>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</si>
  <si>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</si>
  <si>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</si>
  <si>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</si>
  <si>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</si>
  <si>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</si>
  <si>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</si>
  <si>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</si>
  <si>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</si>
  <si>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</si>
  <si>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</si>
  <si>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</si>
  <si>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</si>
  <si>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</si>
  <si>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</si>
  <si>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</si>
  <si>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</si>
  <si>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</si>
  <si>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</si>
  <si>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</si>
  <si>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</si>
  <si>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</si>
  <si>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</si>
  <si>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</si>
  <si>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</si>
  <si>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</si>
  <si>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</si>
  <si>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</si>
  <si>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</si>
  <si>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</si>
  <si>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</si>
  <si>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</si>
  <si>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</si>
  <si>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</si>
  <si>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</si>
  <si>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</si>
  <si>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</si>
  <si>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</si>
  <si>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</si>
  <si>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</si>
  <si>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</si>
  <si>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</si>
  <si>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</si>
  <si>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</si>
  <si>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</si>
  <si>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</si>
  <si>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</si>
  <si>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</si>
  <si>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</si>
  <si>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</si>
  <si>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</si>
  <si>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</si>
  <si>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</si>
  <si>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</si>
  <si>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</si>
  <si>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</si>
  <si>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</si>
  <si>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</si>
  <si>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</si>
  <si>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</si>
  <si>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</si>
  <si>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</si>
  <si>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</si>
  <si>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</si>
  <si>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</si>
  <si>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</si>
  <si>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</si>
  <si>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</si>
  <si>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</si>
  <si>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</si>
  <si>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</si>
  <si>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</si>
  <si>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</si>
  <si>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</si>
  <si>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</si>
  <si>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</si>
  <si>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</si>
  <si>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</si>
  <si>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</si>
  <si>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</si>
  <si>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</si>
  <si>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</si>
  <si>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</si>
  <si>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</si>
  <si>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</si>
  <si>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</si>
  <si>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</si>
  <si>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</si>
  <si>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</si>
  <si>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</si>
  <si>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</si>
  <si>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</si>
  <si>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</si>
  <si>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</si>
  <si>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</si>
  <si>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</si>
  <si>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</si>
  <si>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</si>
  <si>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</si>
  <si>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</si>
  <si>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</si>
  <si>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</si>
  <si>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</si>
  <si>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</si>
  <si>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</si>
  <si>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</si>
  <si>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</si>
  <si>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</si>
  <si>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</si>
  <si>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</si>
  <si>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</si>
  <si>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</si>
  <si>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</si>
  <si>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</si>
  <si>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</si>
  <si>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</si>
  <si>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</si>
  <si>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</si>
  <si>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</si>
  <si>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</si>
  <si>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</si>
  <si>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</si>
  <si>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</si>
  <si>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</si>
  <si>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</si>
  <si>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</si>
  <si>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</si>
  <si>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</si>
  <si>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</si>
  <si>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</si>
  <si>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</si>
  <si>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</si>
  <si>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</si>
  <si>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</si>
  <si>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</si>
  <si>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</si>
  <si>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</si>
  <si>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</si>
  <si>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</si>
  <si>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</si>
  <si>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</si>
  <si>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</si>
  <si>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</si>
  <si>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</si>
  <si>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</si>
  <si>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</si>
  <si>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</si>
  <si>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</si>
  <si>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</si>
  <si>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</si>
  <si>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</si>
  <si>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</si>
  <si>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</si>
  <si>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</si>
  <si>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</si>
  <si>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</si>
  <si>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</si>
  <si>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</si>
  <si>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</si>
  <si>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</si>
  <si>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</si>
  <si>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</si>
  <si>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</si>
  <si>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</si>
  <si>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</si>
  <si>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</si>
  <si>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</si>
  <si>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</si>
  <si>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</si>
  <si>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</si>
  <si>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</si>
  <si>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</si>
  <si>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</si>
  <si>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</si>
  <si>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</si>
  <si>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</si>
  <si>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</si>
  <si>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</si>
  <si>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</si>
  <si>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</si>
  <si>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</si>
  <si>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</si>
  <si>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</si>
  <si>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</si>
  <si>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</si>
  <si>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</si>
  <si>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</si>
  <si>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</si>
  <si>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</si>
  <si>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</si>
  <si>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</si>
  <si>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</si>
  <si>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</si>
  <si>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</si>
  <si>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</si>
  <si>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</si>
  <si>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</si>
  <si>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</si>
  <si>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</si>
  <si>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</si>
  <si>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</si>
  <si>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</si>
  <si>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</si>
  <si>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</si>
  <si>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</si>
  <si>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</si>
  <si>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</si>
  <si>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</si>
  <si>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</si>
  <si>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</si>
  <si>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</si>
  <si>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</si>
  <si>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</si>
  <si>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</si>
  <si>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</si>
  <si>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</si>
  <si>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</si>
  <si>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</si>
  <si>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</si>
  <si>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</si>
  <si>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</si>
  <si>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</si>
  <si>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</si>
  <si>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</si>
  <si>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</si>
  <si>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</si>
  <si>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</si>
  <si>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</si>
  <si>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</si>
  <si>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</si>
  <si>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</si>
  <si>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</si>
  <si>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</si>
  <si>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</si>
  <si>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</si>
  <si>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</si>
  <si>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</si>
  <si>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</si>
  <si>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</si>
  <si>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</si>
  <si>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</si>
  <si>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</si>
  <si>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</si>
  <si>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</si>
  <si>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</si>
  <si>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</si>
  <si>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</si>
  <si>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</si>
  <si>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</si>
  <si>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</si>
  <si>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</si>
  <si>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</si>
  <si>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</si>
  <si>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</si>
  <si>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</si>
  <si>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</si>
  <si>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</si>
  <si>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</si>
  <si>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</si>
  <si>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</si>
  <si>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</si>
  <si>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</si>
  <si>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</si>
  <si>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</si>
  <si>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</si>
  <si>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</si>
  <si>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</si>
  <si>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</si>
  <si>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</si>
  <si>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</si>
  <si>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</si>
  <si>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</si>
  <si>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</si>
  <si>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</si>
  <si>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</si>
  <si>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</si>
  <si>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</si>
  <si>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</si>
  <si>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</si>
  <si>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</si>
  <si>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</si>
  <si>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</si>
  <si>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</si>
  <si>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</si>
  <si>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</si>
  <si>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</si>
  <si>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</si>
  <si>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</si>
  <si>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</si>
  <si>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</si>
  <si>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</si>
  <si>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</si>
  <si>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</si>
  <si>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</si>
  <si>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</si>
  <si>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</si>
  <si>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</si>
  <si>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</si>
  <si>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</si>
  <si>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</si>
  <si>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</si>
  <si>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</si>
  <si>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</si>
  <si>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</si>
  <si>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</si>
  <si>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</si>
  <si>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</si>
  <si>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</si>
  <si>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</si>
  <si>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</si>
  <si>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</si>
  <si>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</si>
  <si>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</si>
  <si>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</si>
  <si>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</si>
  <si>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</si>
  <si>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</si>
  <si>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</si>
  <si>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</si>
  <si>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</si>
  <si>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</si>
  <si>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</si>
  <si>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</si>
  <si>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</si>
  <si>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</si>
  <si>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</si>
  <si>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</si>
  <si>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</si>
  <si>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</si>
  <si>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</si>
  <si>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</si>
  <si>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</si>
  <si>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</si>
  <si>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</si>
  <si>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</si>
  <si>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</si>
  <si>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</si>
  <si>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</si>
  <si>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</si>
  <si>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</si>
  <si>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</si>
  <si>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</si>
  <si>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</si>
  <si>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</si>
  <si>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</si>
  <si>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</si>
  <si>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</si>
  <si>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</si>
  <si>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</si>
  <si>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</si>
  <si>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</si>
  <si>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</si>
  <si>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</si>
  <si>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</si>
  <si>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</si>
  <si>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</si>
  <si>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</si>
  <si>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</si>
  <si>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</si>
  <si>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</si>
  <si>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</si>
  <si>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</si>
  <si>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</si>
  <si>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</si>
  <si>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</si>
  <si>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</si>
  <si>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</si>
  <si>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</si>
  <si>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</si>
  <si>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</si>
  <si>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</si>
  <si>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</si>
  <si>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</si>
  <si>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</si>
  <si>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</si>
  <si>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</si>
  <si>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</si>
  <si>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</si>
  <si>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</si>
  <si>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</si>
  <si>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</si>
  <si>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</si>
  <si>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</si>
  <si>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</si>
  <si>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</si>
  <si>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</si>
  <si>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</si>
  <si>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</si>
  <si>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</si>
  <si>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</si>
  <si>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</si>
  <si>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</si>
  <si>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</si>
  <si>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</si>
  <si>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</si>
  <si>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</si>
  <si>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</si>
  <si>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</si>
  <si>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</si>
  <si>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</si>
  <si>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</si>
  <si>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</si>
  <si>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</si>
  <si>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</si>
  <si>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</si>
  <si>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</si>
  <si>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</si>
  <si>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</si>
  <si>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</si>
  <si>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</si>
  <si>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</si>
  <si>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</si>
  <si>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</si>
  <si>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</si>
  <si>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</si>
  <si>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</si>
  <si>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</si>
  <si>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</si>
  <si>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</si>
  <si>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</si>
  <si>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</si>
  <si>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</si>
  <si>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</si>
  <si>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</si>
  <si>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</si>
  <si>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</si>
  <si>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</si>
  <si>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</si>
  <si>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</si>
  <si>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</si>
  <si>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</si>
  <si>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</si>
  <si>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</si>
  <si>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</si>
  <si>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</si>
  <si>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</si>
  <si>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</si>
  <si>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</si>
  <si>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</si>
  <si>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</si>
  <si>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</si>
  <si>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</si>
  <si>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</si>
  <si>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</si>
  <si>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</si>
  <si>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</si>
  <si>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</si>
  <si>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</si>
  <si>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</si>
  <si>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</si>
  <si>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</si>
  <si>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</si>
  <si>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</si>
  <si>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</si>
  <si>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</si>
  <si>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</si>
  <si>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</si>
  <si>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</si>
  <si>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</si>
  <si>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</si>
  <si>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</si>
  <si>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</si>
  <si>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</si>
  <si>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</si>
  <si>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</si>
  <si>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</si>
  <si>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</si>
  <si>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</si>
  <si>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</si>
  <si>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</si>
  <si>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</si>
  <si>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</si>
  <si>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</si>
  <si>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</si>
  <si>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</si>
  <si>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</si>
  <si>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</si>
  <si>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</si>
  <si>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</si>
  <si>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</si>
  <si>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</si>
  <si>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</si>
  <si>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</si>
  <si>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</si>
  <si>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</si>
  <si>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</si>
  <si>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</si>
  <si>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</si>
  <si>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</si>
  <si>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</si>
  <si>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</si>
  <si>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</si>
  <si>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</si>
  <si>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</si>
  <si>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</si>
  <si>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</si>
  <si>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</si>
  <si>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</si>
  <si>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</si>
  <si>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</si>
  <si>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</si>
  <si>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</si>
  <si>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</si>
  <si>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</si>
  <si>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</si>
  <si>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</si>
  <si>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</si>
  <si>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</si>
  <si>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</si>
  <si>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</si>
  <si>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</si>
  <si>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</si>
  <si>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</si>
  <si>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</si>
  <si>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</si>
  <si>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</si>
  <si>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</si>
  <si>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</si>
  <si>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</si>
  <si>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</si>
  <si>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</si>
  <si>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</si>
  <si>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</si>
  <si>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</si>
  <si>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</si>
  <si>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</si>
  <si>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</si>
  <si>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</si>
  <si>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</si>
  <si>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</si>
  <si>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</si>
  <si>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</si>
  <si>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</si>
  <si>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</si>
  <si>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</si>
  <si>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</si>
  <si>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</si>
  <si>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</si>
  <si>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</si>
  <si>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</si>
  <si>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</si>
  <si>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</si>
  <si>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</si>
  <si>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</si>
  <si>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</si>
  <si>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</si>
  <si>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</si>
  <si>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</si>
  <si>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</si>
  <si>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</si>
  <si>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</si>
  <si>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</si>
  <si>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</si>
  <si>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</si>
  <si>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</si>
  <si>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</si>
  <si>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</si>
  <si>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</si>
  <si>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</si>
  <si>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</si>
  <si>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</si>
  <si>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</si>
  <si>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</si>
  <si>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</si>
  <si>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</si>
  <si>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</si>
  <si>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</si>
  <si>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</si>
  <si>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</si>
  <si>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</si>
  <si>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</si>
  <si>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</si>
  <si>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</si>
  <si>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</si>
  <si>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</si>
  <si>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</si>
  <si>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</si>
  <si>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</si>
  <si>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</si>
  <si>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</si>
  <si>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</si>
  <si>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</si>
  <si>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</si>
  <si>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</si>
  <si>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</si>
  <si>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</si>
  <si>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</si>
  <si>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</si>
  <si>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</si>
  <si>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</si>
  <si>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</si>
  <si>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</si>
  <si>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</si>
  <si>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</si>
  <si>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</si>
  <si>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</si>
  <si>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</si>
  <si>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</si>
  <si>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</si>
  <si>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</si>
  <si>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</si>
  <si>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</si>
  <si>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</si>
  <si>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</si>
  <si>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</si>
  <si>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</si>
  <si>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</si>
  <si>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</si>
  <si>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</si>
  <si>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</si>
  <si>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</si>
  <si>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</si>
  <si>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</si>
  <si>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</si>
  <si>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</si>
  <si>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</si>
  <si>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</si>
  <si>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</si>
  <si>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</si>
  <si>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</si>
  <si>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</si>
  <si>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</si>
  <si>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</si>
  <si>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</si>
  <si>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</si>
  <si>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</si>
  <si>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</si>
  <si>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</si>
  <si>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</si>
  <si>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</si>
  <si>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</si>
  <si>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</si>
  <si>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</si>
  <si>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</si>
  <si>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</si>
  <si>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</si>
  <si>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</si>
  <si>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</si>
  <si>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</si>
  <si>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</si>
  <si>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</si>
  <si>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</si>
  <si>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</si>
  <si>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</si>
  <si>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</si>
  <si>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</si>
  <si>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</si>
  <si>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</si>
  <si>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</si>
  <si>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</si>
  <si>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</si>
  <si>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</si>
  <si>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</si>
  <si>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</si>
  <si>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</si>
  <si>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</si>
  <si>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</si>
  <si>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</si>
  <si>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</si>
  <si>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</si>
  <si>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</si>
  <si>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</si>
  <si>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</si>
  <si>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</si>
  <si>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</si>
  <si>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</si>
  <si>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</si>
  <si>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</si>
  <si>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</si>
  <si>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</si>
  <si>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</si>
  <si>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</si>
  <si>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</si>
  <si>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</si>
  <si>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</si>
  <si>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</si>
  <si>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</si>
  <si>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</si>
  <si>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</si>
  <si>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</si>
  <si>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</si>
  <si>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</si>
  <si>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</si>
  <si>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</si>
  <si>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</si>
  <si>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</si>
  <si>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</si>
  <si>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</si>
  <si>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</si>
  <si>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</si>
  <si>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</si>
  <si>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</si>
  <si>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</si>
  <si>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</si>
  <si>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</si>
  <si>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</si>
  <si>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</si>
  <si>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</si>
  <si>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</si>
  <si>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</si>
  <si>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</si>
  <si>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</si>
  <si>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</si>
  <si>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</si>
  <si>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</si>
  <si>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</si>
  <si>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</si>
  <si>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</si>
  <si>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</si>
  <si>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</si>
  <si>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</si>
  <si>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</si>
  <si>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</si>
  <si>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</si>
  <si>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</si>
  <si>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</si>
  <si>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</si>
  <si>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</si>
  <si>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</si>
  <si>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</si>
  <si>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</si>
  <si>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</si>
  <si>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</si>
  <si>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</si>
  <si>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</si>
  <si>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</si>
  <si>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</si>
  <si>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</si>
  <si>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</si>
  <si>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</si>
  <si>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</si>
  <si>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</si>
  <si>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</si>
  <si>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</si>
  <si>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</si>
  <si>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</si>
  <si>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</si>
  <si>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</si>
  <si>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</si>
  <si>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</si>
  <si>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</si>
  <si>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</si>
  <si>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</si>
  <si>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</si>
  <si>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</si>
  <si>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</si>
  <si>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</si>
  <si>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</si>
  <si>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</si>
  <si>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</si>
  <si>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</si>
  <si>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</si>
  <si>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</si>
  <si>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</si>
  <si>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</si>
  <si>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</si>
  <si>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</si>
  <si>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</si>
  <si>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</si>
  <si>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</si>
  <si>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</si>
  <si>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</si>
  <si>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</si>
  <si>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</si>
  <si>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</si>
  <si>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</si>
  <si>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</si>
  <si>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</si>
  <si>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</si>
  <si>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</si>
  <si>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</si>
  <si>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</si>
  <si>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</si>
  <si>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</si>
  <si>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</si>
  <si>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</si>
  <si>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</si>
  <si>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</si>
  <si>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</si>
  <si>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</si>
  <si>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</si>
  <si>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</si>
  <si>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</si>
  <si>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</si>
  <si>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</si>
  <si>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</si>
  <si>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</si>
  <si>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</si>
  <si>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</si>
  <si>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</si>
  <si>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</si>
  <si>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</si>
  <si>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</si>
  <si>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</si>
  <si>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</si>
  <si>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</si>
  <si>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</si>
  <si>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</si>
  <si>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</si>
  <si>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</si>
  <si>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</si>
  <si>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</si>
  <si>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</si>
  <si>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</si>
  <si>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</si>
  <si>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</si>
  <si>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</si>
  <si>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</si>
  <si>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</si>
  <si>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</si>
  <si>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</si>
  <si>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</si>
  <si>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</si>
  <si>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</si>
  <si>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</si>
  <si>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</si>
  <si>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</si>
  <si>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</si>
  <si>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</si>
  <si>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</si>
  <si>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</si>
  <si>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</si>
  <si>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</si>
  <si>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</si>
  <si>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</si>
  <si>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</si>
  <si>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</si>
  <si>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</si>
  <si>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</si>
  <si>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</si>
  <si>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</si>
  <si>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</si>
  <si>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</si>
  <si>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</si>
  <si>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</si>
  <si>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</si>
  <si>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</si>
  <si>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</si>
  <si>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</si>
  <si>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</si>
  <si>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</si>
  <si>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</si>
  <si>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</si>
  <si>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</si>
  <si>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</si>
  <si>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</si>
  <si>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</si>
  <si>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</si>
  <si>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</si>
  <si>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</si>
  <si>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</si>
  <si>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</si>
  <si>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</si>
  <si>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</si>
  <si>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</si>
  <si>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</si>
  <si>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</si>
  <si>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</si>
  <si>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</si>
  <si>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</si>
  <si>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</si>
  <si>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</si>
  <si>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</si>
  <si>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</si>
  <si>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</si>
  <si>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</si>
  <si>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</si>
  <si>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</si>
  <si>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</si>
  <si>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</si>
  <si>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</si>
  <si>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</si>
  <si>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</si>
  <si>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</si>
  <si>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</si>
  <si>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</si>
  <si>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</si>
  <si>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</si>
  <si>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</si>
  <si>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</si>
  <si>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</si>
  <si>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</si>
  <si>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</si>
  <si>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</si>
  <si>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</si>
  <si>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</si>
  <si>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</si>
  <si>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</si>
  <si>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</si>
  <si>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</si>
  <si>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</si>
  <si>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</si>
  <si>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</si>
  <si>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</si>
  <si>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</si>
  <si>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</si>
  <si>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</si>
  <si>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</si>
  <si>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</si>
  <si>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</si>
  <si>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</si>
  <si>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</si>
  <si>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</si>
  <si>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</si>
  <si>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</si>
  <si>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</si>
  <si>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</si>
  <si>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</si>
  <si>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</si>
  <si>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</si>
  <si>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</si>
  <si>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</si>
  <si>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</si>
  <si>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</si>
  <si>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</si>
  <si>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</si>
  <si>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</si>
  <si>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</si>
  <si>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</si>
  <si>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</si>
  <si>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</si>
  <si>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</si>
  <si>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</si>
  <si>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</si>
  <si>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</si>
  <si>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</si>
  <si>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</si>
  <si>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</si>
  <si>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</si>
  <si>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</si>
  <si>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</si>
  <si>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</si>
  <si>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</si>
  <si>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</si>
  <si>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</si>
  <si>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</si>
  <si>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</si>
  <si>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</si>
  <si>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</si>
  <si>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</si>
  <si>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</si>
  <si>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</si>
  <si>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</si>
  <si>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</si>
  <si>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</si>
  <si>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</si>
  <si>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</si>
  <si>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</si>
  <si>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</si>
  <si>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</si>
  <si>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</si>
  <si>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</si>
  <si>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</si>
  <si>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</si>
  <si>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</si>
  <si>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</si>
  <si>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</si>
  <si>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</si>
  <si>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</si>
  <si>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</si>
  <si>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</si>
  <si>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</si>
  <si>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</si>
  <si>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</si>
  <si>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</si>
  <si>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</si>
  <si>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</si>
  <si>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</si>
  <si>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</si>
  <si>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</si>
  <si>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</si>
  <si>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</si>
  <si>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</si>
  <si>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</si>
  <si>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</si>
  <si>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</si>
  <si>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</si>
  <si>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</si>
  <si>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</si>
  <si>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</si>
  <si>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</si>
  <si>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</si>
  <si>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</si>
  <si>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</si>
  <si>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</si>
  <si>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</si>
  <si>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</si>
  <si>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</si>
  <si>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</si>
  <si>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</si>
  <si>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</si>
  <si>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</si>
  <si>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</si>
  <si>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</si>
  <si>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</si>
  <si>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</si>
  <si>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</si>
  <si>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</si>
  <si>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</si>
  <si>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</si>
  <si>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</si>
  <si>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</si>
  <si>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</si>
  <si>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</si>
  <si>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</si>
  <si>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</si>
  <si>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</si>
  <si>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</si>
  <si>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</si>
  <si>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</si>
  <si>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</si>
  <si>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</si>
  <si>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</si>
  <si>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</si>
  <si>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</si>
  <si>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</si>
  <si>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</si>
  <si>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</si>
  <si>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</si>
  <si>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</si>
  <si>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</si>
  <si>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</si>
  <si>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</si>
  <si>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</si>
  <si>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</si>
  <si>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</si>
  <si>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</si>
  <si>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</si>
  <si>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</si>
  <si>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</si>
  <si>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</si>
  <si>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</si>
  <si>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</si>
  <si>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</si>
  <si>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</si>
  <si>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</si>
  <si>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</si>
  <si>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</si>
  <si>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</si>
  <si>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</si>
  <si>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</si>
  <si>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</si>
  <si>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</si>
  <si>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</si>
  <si>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</si>
  <si>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</si>
  <si>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</si>
  <si>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</si>
  <si>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</si>
  <si>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</si>
  <si>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</si>
  <si>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</si>
  <si>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</si>
  <si>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</si>
  <si>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</si>
  <si>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</si>
  <si>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</si>
  <si>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</si>
  <si>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</si>
  <si>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</si>
  <si>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</si>
  <si>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</si>
  <si>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</si>
  <si>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</si>
  <si>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</si>
  <si>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</si>
  <si>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</si>
  <si>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</si>
  <si>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</si>
  <si>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</si>
  <si>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</si>
  <si>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</si>
  <si>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</si>
  <si>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</si>
  <si>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</si>
  <si>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</si>
  <si>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</si>
  <si>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</si>
  <si>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</si>
  <si>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</si>
  <si>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</si>
  <si>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</si>
  <si>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</si>
  <si>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</si>
  <si>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</si>
  <si>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</si>
  <si>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</si>
  <si>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</si>
  <si>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</si>
  <si>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</si>
  <si>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</si>
  <si>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</si>
  <si>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</si>
  <si>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</si>
  <si>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</si>
  <si>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</si>
  <si>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</si>
  <si>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</si>
  <si>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</si>
  <si>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</si>
  <si>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</si>
  <si>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</si>
  <si>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</si>
  <si>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</si>
  <si>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</si>
  <si>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</si>
  <si>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</si>
  <si>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</si>
  <si>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</si>
  <si>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</si>
  <si>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</si>
  <si>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</si>
  <si>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</si>
  <si>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</si>
  <si>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</si>
  <si>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</si>
  <si>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</si>
  <si>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</si>
  <si>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</si>
  <si>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</si>
  <si>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</si>
  <si>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</si>
  <si>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</si>
  <si>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</si>
  <si>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</si>
  <si>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</si>
  <si>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</si>
  <si>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</si>
  <si>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</si>
  <si>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</si>
  <si>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</si>
  <si>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</si>
  <si>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</si>
  <si>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</si>
  <si>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</si>
  <si>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</si>
  <si>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</si>
  <si>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</si>
  <si>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</si>
  <si>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</si>
  <si>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</si>
  <si>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</si>
  <si>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</si>
  <si>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</si>
  <si>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</si>
  <si>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</si>
  <si>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</si>
  <si>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</si>
  <si>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</si>
  <si>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</si>
  <si>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</si>
  <si>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</si>
  <si>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</si>
  <si>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</si>
  <si>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</si>
  <si>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</si>
  <si>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</si>
  <si>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</si>
  <si>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</si>
  <si>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</si>
  <si>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</si>
  <si>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</si>
  <si>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</si>
  <si>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</si>
  <si>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</si>
  <si>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</si>
  <si>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</si>
  <si>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</si>
  <si>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</si>
  <si>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</si>
  <si>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</si>
  <si>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</si>
  <si>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</si>
  <si>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</si>
  <si>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</si>
  <si>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</si>
  <si>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</si>
  <si>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</si>
  <si>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</si>
  <si>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</si>
  <si>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</si>
  <si>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</si>
  <si>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</si>
  <si>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</si>
  <si>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</si>
  <si>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</si>
  <si>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</si>
  <si>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</si>
  <si>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</si>
  <si>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</si>
  <si>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</si>
  <si>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</si>
  <si>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</si>
  <si>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</si>
  <si>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</si>
  <si>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</si>
  <si>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</si>
  <si>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</si>
  <si>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</si>
  <si>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</si>
  <si>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</si>
  <si>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</si>
  <si>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</si>
  <si>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</si>
  <si>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</si>
  <si>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</si>
  <si>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</si>
  <si>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</si>
  <si>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</si>
  <si>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</si>
  <si>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</si>
  <si>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</si>
  <si>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</si>
  <si>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</si>
  <si>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</si>
  <si>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</si>
  <si>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</si>
  <si>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</si>
  <si>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</si>
  <si>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</si>
  <si>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</si>
  <si>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</si>
  <si>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</si>
  <si>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</si>
  <si>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</si>
  <si>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</si>
  <si>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</si>
  <si>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</si>
  <si>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</si>
  <si>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</si>
  <si>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</si>
  <si>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</si>
  <si>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</si>
  <si>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</si>
  <si>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</si>
  <si>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</si>
  <si>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</si>
  <si>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</si>
  <si>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</si>
  <si>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</si>
  <si>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</si>
  <si>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</si>
  <si>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</si>
  <si>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</si>
  <si>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</si>
  <si>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</si>
  <si>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</si>
  <si>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</si>
  <si>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</si>
  <si>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</si>
  <si>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</si>
  <si>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</si>
  <si>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</si>
  <si>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</si>
  <si>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</si>
  <si>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</si>
  <si>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</si>
  <si>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</si>
  <si>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</si>
  <si>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</si>
  <si>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</si>
  <si>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</si>
  <si>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</si>
  <si>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</si>
  <si>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</si>
  <si>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</si>
  <si>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</si>
  <si>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</si>
  <si>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</si>
  <si>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</si>
  <si>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</si>
  <si>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</si>
  <si>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</si>
  <si>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</si>
  <si>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</si>
  <si>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</si>
  <si>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</si>
  <si>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</si>
  <si>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</si>
  <si>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</si>
  <si>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</si>
  <si>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</si>
  <si>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</si>
  <si>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</si>
  <si>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</si>
  <si>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</si>
  <si>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</si>
  <si>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</si>
  <si>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</si>
  <si>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</si>
  <si>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</si>
  <si>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</si>
  <si>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</si>
  <si>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</si>
  <si>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</si>
  <si>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</si>
  <si>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</si>
  <si>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</si>
  <si>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</si>
  <si>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</si>
  <si>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</si>
  <si>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</si>
  <si>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</si>
  <si>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</si>
  <si>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</si>
  <si>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</si>
  <si>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</si>
  <si>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</si>
  <si>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</si>
  <si>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</si>
  <si>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</si>
  <si>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</si>
  <si>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</si>
  <si>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</si>
  <si>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</si>
  <si>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</si>
  <si>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</si>
  <si>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</si>
  <si>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</si>
  <si>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</si>
  <si>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</si>
  <si>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</si>
  <si>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</si>
  <si>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</si>
  <si>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</si>
  <si>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</si>
  <si>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</si>
  <si>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</si>
  <si>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</si>
  <si>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</si>
  <si>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</si>
  <si>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</si>
  <si>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</si>
  <si>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</si>
  <si>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</si>
  <si>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</si>
  <si>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</si>
  <si>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</si>
  <si>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</si>
  <si>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</si>
  <si>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</si>
  <si>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</si>
  <si>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</si>
  <si>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</si>
  <si>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</si>
  <si>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</si>
  <si>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</si>
  <si>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</si>
  <si>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</si>
  <si>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</si>
  <si>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</si>
  <si>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</si>
  <si>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</si>
  <si>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</si>
  <si>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</si>
  <si>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</si>
  <si>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</si>
  <si>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</si>
  <si>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</si>
  <si>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</si>
  <si>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</si>
  <si>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</si>
  <si>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</si>
  <si>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</si>
  <si>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</si>
  <si>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</si>
  <si>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</si>
  <si>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</si>
  <si>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</si>
  <si>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</si>
  <si>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</si>
  <si>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</si>
  <si>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</si>
  <si>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</si>
  <si>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</si>
  <si>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</si>
  <si>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</si>
  <si>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</si>
  <si>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</si>
  <si>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</si>
  <si>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</si>
  <si>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</si>
  <si>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</si>
  <si>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</si>
  <si>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</si>
  <si>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</si>
  <si>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</si>
  <si>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</si>
  <si>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</si>
  <si>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</si>
  <si>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</si>
  <si>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</si>
  <si>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</si>
  <si>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</si>
  <si>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</si>
  <si>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</si>
  <si>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</si>
  <si>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</si>
  <si>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</si>
  <si>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</si>
  <si>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</si>
  <si>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</si>
  <si>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</si>
  <si>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</si>
  <si>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</si>
  <si>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</si>
  <si>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</si>
  <si>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</si>
  <si>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</si>
  <si>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</si>
  <si>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</si>
  <si>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</si>
  <si>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</si>
  <si>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</si>
  <si>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</si>
  <si>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</si>
  <si>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</si>
  <si>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</si>
  <si>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</si>
  <si>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</si>
  <si>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</si>
  <si>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</si>
  <si>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</si>
  <si>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</si>
  <si>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</si>
  <si>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</si>
  <si>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</si>
  <si>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</si>
  <si>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</si>
  <si>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</si>
  <si>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</si>
  <si>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</si>
  <si>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</si>
  <si>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</si>
  <si>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</si>
  <si>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</si>
  <si>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</si>
  <si>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</si>
  <si>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</si>
  <si>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</si>
  <si>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</si>
  <si>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</si>
  <si>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</si>
  <si>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</si>
  <si>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</si>
  <si>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</si>
  <si>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</si>
  <si>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</si>
  <si>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</si>
  <si>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</si>
  <si>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</si>
  <si>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</si>
  <si>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</si>
  <si>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</si>
  <si>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</si>
  <si>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</si>
  <si>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</si>
  <si>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</si>
  <si>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</si>
  <si>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</si>
  <si>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</si>
  <si>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</si>
  <si>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</si>
  <si>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</si>
  <si>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</si>
  <si>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</si>
  <si>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</si>
  <si>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</si>
  <si>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</si>
  <si>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</si>
  <si>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</si>
  <si>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</si>
  <si>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</si>
  <si>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</si>
  <si>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</si>
  <si>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</si>
  <si>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</si>
  <si>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</si>
  <si>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</si>
  <si>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</si>
  <si>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</si>
  <si>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</si>
  <si>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</si>
  <si>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</si>
  <si>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</si>
  <si>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</si>
  <si>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</si>
  <si>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</si>
  <si>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</si>
  <si>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</si>
  <si>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</si>
  <si>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</si>
  <si>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</si>
  <si>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</si>
  <si>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</si>
  <si>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</si>
  <si>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</si>
  <si>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</si>
  <si>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</si>
  <si>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</si>
  <si>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</si>
  <si>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</si>
  <si>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</si>
  <si>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</si>
  <si>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</si>
  <si>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</si>
  <si>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</si>
  <si>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</si>
  <si>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</si>
  <si>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</si>
  <si>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</si>
  <si>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</si>
  <si>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</si>
  <si>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</si>
  <si>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</si>
  <si>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</si>
  <si>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</si>
  <si>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</si>
  <si>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</si>
  <si>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</si>
  <si>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</si>
  <si>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</si>
  <si>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</si>
  <si>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</si>
  <si>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</si>
  <si>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</si>
  <si>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</si>
  <si>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</si>
  <si>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</si>
  <si>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</si>
  <si>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</si>
  <si>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</si>
  <si>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</si>
  <si>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</si>
  <si>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</si>
  <si>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</si>
  <si>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</si>
  <si>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</si>
  <si>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</si>
  <si>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</si>
  <si>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</si>
  <si>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</si>
  <si>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</si>
  <si>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</si>
  <si>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</si>
  <si>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</si>
  <si>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</si>
  <si>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</si>
  <si>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</si>
  <si>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</si>
  <si>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</si>
  <si>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</si>
  <si>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</si>
  <si>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</si>
  <si>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</si>
  <si>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</si>
  <si>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</si>
  <si>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</si>
  <si>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</si>
  <si>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</si>
  <si>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</si>
  <si>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</si>
  <si>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</si>
  <si>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</si>
  <si>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</si>
  <si>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</si>
  <si>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</si>
  <si>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</si>
  <si>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</si>
  <si>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</si>
  <si>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</si>
  <si>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</si>
  <si>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</si>
  <si>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</si>
  <si>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</si>
  <si>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</si>
  <si>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</si>
  <si>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</si>
  <si>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</si>
  <si>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</si>
  <si>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</si>
  <si>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</si>
  <si>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</si>
  <si>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</si>
  <si>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</si>
  <si>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</si>
  <si>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</si>
  <si>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</si>
  <si>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</si>
  <si>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</si>
  <si>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</si>
  <si>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</si>
  <si>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</si>
  <si>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</si>
  <si>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</si>
  <si>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</si>
  <si>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</si>
  <si>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</si>
  <si>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</si>
  <si>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</si>
  <si>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</si>
  <si>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</si>
  <si>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</si>
  <si>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</si>
  <si>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</si>
  <si>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</si>
  <si>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</si>
  <si>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</si>
  <si>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</si>
  <si>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</si>
  <si>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</si>
  <si>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</si>
  <si>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</si>
  <si>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</si>
  <si>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</si>
  <si>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</si>
  <si>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</si>
  <si>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</si>
  <si>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</si>
  <si>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</si>
  <si>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</si>
  <si>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</si>
  <si>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</si>
  <si>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</si>
  <si>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</si>
  <si>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</si>
  <si>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</si>
  <si>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</si>
  <si>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</si>
  <si>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</si>
  <si>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</si>
  <si>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</si>
  <si>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</si>
  <si>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</si>
  <si>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</si>
  <si>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</si>
  <si>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</si>
  <si>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</si>
  <si>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</si>
  <si>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</si>
  <si>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</si>
  <si>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</si>
  <si>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</si>
  <si>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</si>
  <si>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</si>
  <si>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</si>
  <si>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</si>
  <si>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</si>
  <si>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</si>
  <si>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</si>
  <si>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</si>
  <si>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</si>
  <si>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</si>
  <si>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</si>
  <si>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</si>
  <si>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</si>
  <si>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</si>
  <si>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</si>
  <si>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</si>
  <si>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</si>
  <si>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</si>
  <si>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</si>
  <si>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</si>
  <si>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</si>
  <si>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</si>
  <si>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</si>
  <si>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</si>
  <si>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</si>
  <si>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</si>
  <si>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</si>
  <si>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</si>
  <si>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</si>
  <si>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</si>
  <si>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</si>
  <si>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</si>
  <si>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</si>
  <si>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</si>
  <si>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</si>
  <si>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</si>
  <si>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</si>
  <si>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</si>
  <si>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</si>
  <si>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</si>
  <si>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</si>
  <si>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</si>
  <si>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</si>
  <si>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</si>
  <si>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</si>
  <si>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</si>
  <si>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</si>
  <si>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</si>
  <si>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</si>
  <si>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</si>
  <si>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</si>
  <si>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</si>
  <si>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</si>
  <si>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</si>
  <si>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</si>
  <si>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</si>
  <si>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</si>
  <si>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</si>
  <si>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</si>
  <si>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</si>
  <si>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</si>
  <si>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</si>
  <si>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</si>
  <si>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</si>
  <si>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</si>
  <si>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</si>
  <si>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</si>
  <si>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</si>
  <si>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</si>
  <si>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</si>
  <si>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</si>
  <si>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</si>
  <si>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</si>
  <si>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</si>
  <si>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</si>
  <si>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</si>
  <si>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</si>
  <si>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</si>
  <si>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</si>
  <si>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</si>
  <si>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</si>
  <si>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</si>
  <si>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</si>
  <si>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</si>
  <si>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</si>
  <si>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</si>
  <si>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</si>
  <si>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</si>
  <si>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</si>
  <si>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</si>
  <si>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</si>
  <si>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</si>
  <si>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</si>
  <si>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</si>
  <si>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</si>
  <si>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</si>
  <si>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</si>
  <si>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</si>
  <si>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</si>
  <si>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</si>
  <si>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</si>
  <si>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</si>
  <si>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</si>
  <si>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</si>
  <si>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</si>
  <si>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</si>
  <si>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</si>
  <si>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</si>
  <si>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</si>
  <si>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</si>
  <si>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</si>
  <si>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</si>
  <si>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</si>
  <si>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</si>
  <si>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</si>
  <si>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</si>
  <si>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</si>
  <si>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</si>
  <si>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</si>
  <si>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</si>
  <si>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</si>
  <si>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</si>
  <si>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</si>
  <si>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</si>
  <si>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</si>
  <si>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</si>
  <si>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</si>
  <si>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</si>
  <si>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</si>
  <si>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</si>
  <si>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</si>
  <si>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</si>
  <si>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</si>
  <si>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</si>
  <si>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</si>
  <si>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</si>
  <si>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</si>
  <si>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</si>
  <si>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</si>
  <si>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</si>
  <si>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</si>
  <si>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</si>
  <si>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</si>
  <si>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</si>
  <si>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</si>
  <si>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</si>
  <si>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</si>
  <si>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</si>
  <si>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</si>
  <si>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</si>
  <si>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</si>
  <si>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</si>
  <si>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</si>
  <si>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</si>
  <si>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</si>
  <si>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</si>
  <si>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</si>
  <si>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</si>
  <si>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</si>
  <si>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</si>
  <si>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</si>
  <si>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</si>
  <si>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</si>
  <si>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</si>
  <si>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</si>
  <si>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</si>
  <si>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</si>
  <si>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</si>
  <si>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</si>
  <si>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</si>
  <si>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</si>
  <si>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</si>
  <si>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</si>
  <si>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</si>
  <si>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</si>
  <si>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</si>
  <si>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</si>
  <si>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</si>
  <si>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</si>
  <si>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</si>
  <si>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</si>
  <si>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</si>
  <si>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</si>
  <si>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</si>
  <si>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</si>
  <si>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</si>
  <si>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</si>
  <si>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</si>
  <si>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</si>
  <si>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</si>
  <si>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</si>
  <si>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</si>
  <si>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</si>
  <si>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</si>
  <si>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</si>
  <si>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</si>
  <si>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</si>
  <si>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</si>
  <si>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</si>
  <si>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</si>
  <si>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</si>
  <si>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</si>
  <si>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</si>
  <si>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</si>
  <si>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</si>
  <si>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</si>
  <si>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</si>
  <si>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</si>
  <si>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</si>
  <si>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</si>
  <si>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</si>
  <si>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</si>
  <si>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</si>
  <si>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</si>
  <si>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</si>
  <si>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</si>
  <si>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</si>
  <si>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</si>
  <si>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</si>
  <si>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</si>
  <si>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</si>
  <si>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</si>
  <si>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</si>
  <si>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</si>
  <si>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</si>
  <si>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</si>
  <si>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</si>
  <si>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</si>
  <si>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</si>
  <si>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</si>
  <si>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</si>
  <si>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</si>
  <si>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</si>
  <si>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</si>
  <si>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</si>
  <si>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</si>
  <si>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</si>
  <si>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</si>
  <si>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</si>
  <si>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</si>
  <si>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</si>
  <si>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</si>
  <si>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</si>
  <si>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</si>
  <si>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</si>
  <si>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</si>
  <si>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</si>
  <si>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</si>
  <si>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</si>
  <si>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</si>
  <si>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</si>
  <si>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</si>
  <si>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</si>
  <si>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</si>
  <si>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</si>
  <si>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</si>
  <si>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</si>
  <si>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</si>
  <si>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</si>
  <si>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</si>
  <si>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</si>
  <si>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</si>
  <si>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</si>
  <si>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</si>
  <si>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</si>
  <si>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</si>
  <si>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</si>
  <si>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</si>
  <si>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</si>
  <si>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</si>
  <si>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</si>
  <si>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</si>
  <si>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</si>
  <si>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</si>
  <si>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</si>
  <si>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</si>
  <si>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</si>
  <si>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</si>
  <si>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</si>
  <si>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</si>
  <si>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</si>
  <si>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</si>
  <si>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</si>
  <si>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</si>
  <si>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</si>
  <si>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</si>
  <si>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</si>
  <si>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</si>
  <si>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</si>
  <si>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</si>
  <si>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</si>
  <si>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</si>
  <si>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</si>
  <si>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</si>
  <si>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</si>
  <si>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</si>
  <si>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</si>
  <si>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</si>
  <si>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</si>
  <si>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</si>
  <si>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</si>
  <si>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</si>
  <si>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</si>
  <si>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</si>
  <si>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</si>
  <si>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</si>
  <si>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</si>
  <si>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</si>
  <si>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</si>
  <si>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</si>
  <si>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</si>
  <si>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</si>
  <si>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</si>
  <si>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</si>
  <si>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</si>
  <si>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</si>
  <si>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</si>
  <si>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</si>
  <si>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</si>
  <si>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</si>
  <si>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</si>
  <si>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</si>
  <si>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</si>
  <si>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</si>
  <si>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</si>
  <si>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</si>
  <si>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</si>
  <si>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</si>
  <si>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</si>
  <si>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</si>
  <si>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</si>
  <si>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</si>
  <si>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</si>
  <si>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</si>
  <si>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</si>
  <si>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</si>
  <si>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</si>
  <si>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</si>
  <si>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</si>
  <si>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</si>
  <si>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</si>
  <si>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</si>
  <si>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</si>
  <si>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</si>
  <si>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</si>
  <si>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</si>
  <si>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</si>
  <si>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</si>
  <si>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</si>
  <si>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</si>
  <si>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</si>
  <si>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</si>
  <si>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</si>
  <si>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</si>
  <si>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</si>
  <si>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</si>
  <si>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</si>
  <si>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</si>
  <si>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</si>
  <si>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</si>
  <si>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</si>
  <si>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</si>
  <si>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</si>
  <si>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</si>
  <si>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</si>
  <si>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</si>
  <si>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</si>
  <si>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</si>
  <si>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</si>
  <si>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</si>
  <si>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</si>
  <si>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</si>
  <si>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</si>
  <si>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</si>
  <si>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</si>
  <si>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</si>
  <si>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</si>
  <si>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</si>
  <si>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</si>
  <si>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</si>
  <si>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</si>
  <si>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</si>
  <si>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</si>
  <si>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</si>
  <si>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</si>
  <si>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</si>
  <si>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</si>
  <si>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</si>
  <si>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</si>
  <si>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</si>
  <si>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</si>
  <si>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</si>
  <si>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</si>
  <si>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</si>
  <si>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</si>
  <si>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</si>
  <si>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</si>
  <si>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</si>
  <si>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</si>
  <si>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</si>
  <si>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</si>
  <si>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</si>
  <si>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</si>
  <si>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</si>
  <si>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</si>
  <si>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</si>
  <si>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</si>
  <si>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</si>
  <si>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</si>
  <si>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</si>
  <si>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</si>
  <si>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</si>
  <si>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</si>
  <si>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</si>
  <si>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</si>
  <si>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</si>
  <si>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</si>
  <si>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</si>
  <si>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</si>
  <si>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</si>
  <si>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</si>
  <si>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</si>
  <si>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</si>
  <si>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</si>
  <si>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</si>
  <si>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</si>
  <si>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</si>
  <si>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</si>
  <si>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</si>
  <si>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</si>
  <si>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</si>
  <si>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</si>
  <si>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</si>
  <si>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</si>
  <si>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</si>
  <si>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</si>
  <si>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</si>
  <si>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</si>
  <si>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</si>
  <si>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</si>
  <si>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</si>
  <si>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</si>
  <si>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</si>
  <si>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</si>
  <si>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</si>
  <si>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</si>
  <si>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</si>
  <si>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</si>
  <si>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</si>
  <si>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</si>
  <si>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</si>
  <si>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</si>
  <si>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</si>
  <si>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</si>
  <si>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</si>
  <si>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</si>
  <si>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</si>
  <si>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</si>
  <si>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</si>
  <si>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</si>
  <si>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</si>
  <si>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</si>
  <si>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</si>
  <si>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</si>
  <si>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</si>
  <si>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</si>
  <si>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</si>
  <si>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</si>
  <si>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</si>
  <si>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</si>
  <si>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</si>
  <si>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</si>
  <si>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</si>
  <si>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</si>
  <si>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</si>
  <si>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</si>
  <si>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</si>
  <si>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</si>
  <si>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</si>
  <si>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</si>
  <si>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</si>
  <si>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</si>
  <si>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</si>
  <si>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</si>
  <si>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</si>
  <si>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</si>
  <si>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</si>
  <si>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</si>
  <si>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</si>
  <si>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</si>
  <si>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</si>
  <si>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</si>
  <si>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</si>
  <si>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</si>
  <si>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</si>
  <si>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</si>
  <si>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</si>
  <si>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</si>
  <si>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</si>
  <si>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</si>
  <si>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</si>
  <si>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</si>
  <si>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</si>
  <si>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</si>
  <si>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</si>
  <si>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</si>
  <si>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</si>
  <si>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</si>
  <si>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</si>
  <si>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</si>
  <si>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</si>
  <si>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</si>
  <si>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</si>
  <si>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</si>
  <si>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</si>
  <si>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</si>
  <si>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</si>
  <si>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</si>
  <si>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</si>
  <si>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</si>
  <si>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</si>
  <si>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</si>
  <si>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</si>
  <si>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</si>
  <si>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</si>
  <si>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</si>
  <si>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</si>
  <si>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</si>
  <si>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</si>
  <si>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</si>
  <si>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</si>
  <si>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</si>
  <si>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</si>
  <si>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</si>
  <si>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</si>
  <si>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</si>
  <si>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</si>
  <si>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</si>
  <si>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</si>
  <si>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</si>
  <si>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</si>
  <si>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</si>
  <si>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</si>
  <si>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</si>
  <si>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</si>
  <si>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</si>
  <si>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</si>
  <si>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</si>
  <si>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</si>
  <si>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</si>
  <si>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</si>
  <si>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</si>
  <si>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</si>
  <si>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</si>
  <si>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</si>
  <si>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</si>
  <si>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</si>
  <si>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</si>
  <si>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</si>
  <si>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</si>
  <si>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</si>
  <si>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</si>
  <si>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</si>
  <si>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</si>
  <si>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</si>
  <si>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</si>
  <si>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</si>
  <si>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</si>
  <si>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</si>
  <si>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</si>
  <si>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</si>
  <si>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</si>
  <si>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</si>
  <si>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</si>
  <si>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</si>
  <si>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</si>
  <si>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</si>
  <si>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</si>
  <si>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</si>
  <si>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</si>
  <si>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</si>
  <si>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</si>
  <si>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</si>
  <si>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</si>
  <si>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</si>
  <si>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</si>
  <si>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</si>
  <si>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</si>
  <si>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</si>
  <si>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</si>
  <si>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</si>
  <si>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</si>
  <si>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</si>
  <si>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</si>
  <si>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</si>
  <si>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</si>
  <si>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</si>
  <si>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</si>
  <si>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</si>
  <si>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</si>
  <si>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</si>
  <si>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</si>
  <si>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</si>
  <si>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</si>
  <si>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</si>
  <si>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</si>
  <si>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</si>
  <si>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</si>
  <si>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</si>
  <si>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</si>
  <si>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</si>
  <si>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</si>
  <si>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</si>
  <si>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</si>
  <si>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</si>
  <si>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</si>
  <si>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</si>
  <si>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</si>
  <si>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</si>
  <si>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</si>
  <si>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</si>
  <si>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</si>
  <si>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</si>
  <si>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</si>
  <si>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</si>
  <si>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</si>
  <si>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</si>
  <si>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</si>
  <si>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</si>
  <si>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</si>
  <si>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</si>
  <si>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</si>
  <si>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</si>
  <si>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</si>
  <si>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</si>
  <si>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</si>
  <si>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</si>
  <si>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</si>
  <si>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</si>
  <si>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</si>
  <si>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</si>
  <si>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</si>
  <si>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</si>
  <si>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</si>
  <si>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</si>
  <si>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</si>
  <si>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</si>
  <si>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</si>
  <si>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</si>
  <si>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</si>
  <si>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</si>
  <si>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</si>
  <si>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</si>
  <si>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</si>
  <si>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</si>
  <si>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</si>
  <si>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</si>
  <si>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</si>
  <si>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</si>
  <si>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</si>
  <si>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</si>
  <si>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</si>
  <si>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</si>
  <si>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</si>
  <si>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</si>
  <si>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</si>
  <si>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</si>
  <si>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</si>
  <si>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</si>
  <si>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</si>
  <si>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</si>
  <si>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</si>
  <si>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</si>
  <si>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</si>
  <si>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</si>
  <si>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</si>
  <si>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</si>
  <si>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</si>
  <si>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</si>
  <si>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</si>
  <si>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</si>
  <si>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</si>
  <si>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</si>
  <si>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</si>
  <si>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</si>
  <si>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</si>
  <si>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</si>
  <si>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</si>
  <si>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</si>
  <si>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</si>
  <si>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</si>
  <si>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</si>
  <si>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</si>
  <si>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</si>
  <si>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</si>
  <si>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</si>
  <si>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</si>
  <si>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</si>
  <si>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</si>
  <si>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</si>
  <si>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</si>
  <si>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</si>
  <si>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</si>
  <si>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</si>
  <si>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</si>
  <si>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</si>
  <si>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</si>
  <si>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</si>
  <si>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</si>
  <si>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</si>
  <si>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</si>
  <si>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</si>
  <si>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</si>
  <si>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</si>
  <si>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</si>
  <si>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</si>
  <si>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</si>
  <si>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</si>
  <si>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</si>
  <si>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</si>
  <si>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</si>
  <si>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</si>
  <si>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</si>
  <si>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</si>
  <si>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</si>
  <si>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</si>
  <si>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</si>
  <si>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</si>
  <si>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</si>
  <si>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</si>
  <si>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</si>
  <si>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</si>
  <si>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</si>
  <si>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</si>
  <si>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</si>
  <si>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</si>
  <si>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</si>
  <si>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</si>
  <si>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</si>
  <si>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</si>
  <si>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</si>
  <si>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</si>
  <si>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</si>
  <si>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</si>
  <si>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</si>
  <si>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</si>
  <si>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</si>
  <si>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</si>
  <si>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</si>
  <si>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</si>
  <si>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</si>
  <si>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</si>
  <si>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</si>
  <si>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</si>
  <si>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</si>
  <si>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</si>
  <si>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</si>
  <si>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</si>
  <si>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</si>
  <si>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</si>
  <si>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</si>
  <si>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</si>
  <si>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</si>
  <si>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</si>
  <si>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</si>
  <si>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</si>
  <si>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</si>
  <si>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</si>
  <si>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</si>
  <si>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</si>
  <si>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</si>
  <si>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</si>
  <si>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</si>
  <si>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</si>
  <si>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</si>
  <si>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</si>
  <si>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</si>
  <si>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</si>
  <si>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</si>
  <si>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</si>
  <si>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</si>
  <si>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</si>
  <si>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</si>
  <si>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</si>
  <si>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</si>
  <si>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</si>
  <si>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</si>
  <si>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</si>
  <si>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</si>
  <si>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</si>
  <si>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</si>
  <si>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</si>
  <si>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</si>
  <si>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</si>
  <si>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</si>
  <si>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</si>
  <si>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</si>
  <si>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</si>
  <si>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</si>
  <si>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</si>
  <si>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</si>
  <si>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</si>
  <si>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</si>
  <si>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</si>
  <si>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</si>
  <si>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</si>
  <si>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</si>
  <si>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</si>
  <si>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</si>
  <si>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</si>
  <si>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</si>
  <si>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</si>
  <si>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</si>
  <si>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</si>
  <si>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</si>
  <si>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</si>
  <si>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</si>
  <si>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</si>
  <si>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</si>
  <si>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</si>
  <si>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</si>
  <si>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</si>
  <si>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</si>
  <si>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</si>
  <si>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</si>
  <si>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</si>
  <si>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</si>
  <si>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</si>
  <si>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</si>
  <si>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</si>
  <si>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</si>
  <si>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</si>
  <si>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</si>
  <si>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</si>
  <si>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</si>
  <si>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</si>
  <si>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</si>
  <si>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</si>
  <si>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</si>
  <si>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</si>
  <si>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</si>
  <si>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</si>
  <si>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</si>
  <si>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</si>
  <si>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</si>
  <si>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</si>
  <si>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</si>
  <si>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</si>
  <si>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</si>
  <si>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</si>
  <si>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</si>
  <si>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</si>
  <si>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</si>
  <si>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</si>
  <si>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</si>
  <si>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</si>
  <si>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</si>
  <si>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</si>
  <si>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</si>
  <si>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</si>
  <si>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</si>
  <si>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</si>
  <si>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</si>
  <si>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</si>
  <si>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</si>
  <si>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</si>
  <si>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</si>
  <si>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</si>
  <si>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</si>
  <si>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</si>
  <si>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</si>
  <si>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</si>
  <si>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</si>
  <si>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</si>
  <si>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</si>
  <si>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</si>
  <si>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</si>
  <si>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</si>
  <si>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</si>
  <si>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</si>
  <si>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</si>
  <si>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</si>
  <si>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</si>
  <si>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</si>
  <si>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</si>
  <si>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</si>
  <si>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</si>
  <si>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</si>
  <si>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</si>
  <si>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</si>
  <si>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</si>
  <si>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</si>
  <si>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</si>
  <si>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</si>
  <si>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</si>
  <si>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</si>
  <si>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</si>
  <si>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</si>
  <si>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</si>
  <si>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</si>
  <si>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</si>
  <si>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</si>
  <si>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</si>
  <si>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</si>
  <si>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</si>
  <si>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</si>
  <si>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</si>
  <si>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</si>
  <si>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</si>
  <si>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</si>
  <si>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</si>
  <si>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</si>
  <si>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</si>
  <si>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</si>
  <si>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</si>
  <si>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</si>
  <si>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</si>
  <si>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</si>
  <si>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</si>
  <si>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</si>
  <si>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</si>
  <si>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</si>
  <si>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</si>
  <si>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</si>
  <si>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</si>
  <si>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</si>
  <si>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</si>
  <si>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</si>
  <si>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</si>
  <si>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</si>
  <si>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</si>
  <si>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</si>
  <si>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</si>
  <si>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</si>
  <si>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</si>
  <si>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</si>
  <si>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</si>
  <si>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</si>
  <si>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</si>
  <si>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</si>
  <si>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</si>
  <si>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</si>
  <si>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</si>
  <si>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</si>
  <si>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</si>
  <si>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</si>
  <si>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</si>
  <si>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</si>
  <si>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</si>
  <si>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</si>
  <si>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</si>
  <si>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</si>
  <si>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</si>
  <si>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</si>
  <si>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</si>
  <si>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</si>
  <si>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</si>
  <si>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</si>
  <si>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</si>
  <si>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</si>
  <si>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</si>
  <si>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</si>
  <si>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</si>
  <si>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</si>
  <si>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</si>
  <si>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</si>
  <si>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</si>
  <si>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</si>
  <si>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</si>
  <si>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</si>
  <si>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</si>
  <si>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</si>
  <si>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</si>
  <si>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</si>
  <si>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</si>
  <si>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</si>
  <si>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</si>
  <si>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</si>
  <si>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</si>
  <si>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</si>
  <si>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</si>
  <si>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</si>
  <si>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</si>
  <si>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</si>
  <si>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</si>
  <si>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</si>
  <si>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</si>
  <si>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</si>
  <si>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</si>
  <si>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</si>
  <si>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</si>
  <si>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</si>
  <si>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</si>
  <si>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</si>
  <si>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</si>
  <si>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</si>
  <si>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</si>
  <si>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</si>
  <si>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</si>
  <si>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</si>
  <si>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</si>
  <si>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</si>
  <si>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</si>
  <si>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</si>
  <si>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</si>
  <si>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</si>
  <si>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</si>
  <si>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</si>
  <si>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</si>
  <si>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</si>
  <si>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</si>
  <si>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</si>
  <si>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</si>
  <si>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</si>
  <si>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</si>
  <si>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</si>
  <si>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</si>
  <si>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</si>
  <si>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</si>
  <si>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</si>
  <si>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</si>
  <si>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</si>
  <si>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</si>
  <si>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</si>
  <si>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</si>
  <si>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</si>
  <si>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</si>
  <si>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</si>
  <si>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</si>
  <si>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</si>
  <si>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</si>
  <si>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</si>
  <si>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</si>
  <si>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</si>
  <si>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</si>
  <si>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</si>
  <si>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</si>
  <si>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</si>
  <si>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</si>
  <si>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</si>
  <si>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</si>
  <si>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</si>
  <si>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</si>
  <si>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</si>
  <si>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</si>
  <si>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</si>
  <si>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</si>
  <si>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</si>
  <si>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</si>
  <si>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</si>
  <si>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</si>
  <si>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</si>
  <si>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</si>
  <si>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</si>
  <si>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</si>
  <si>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</si>
  <si>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</si>
  <si>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</si>
  <si>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</si>
  <si>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</si>
  <si>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</si>
  <si>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</si>
  <si>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</si>
  <si>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</si>
  <si>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</si>
  <si>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</si>
  <si>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</si>
  <si>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</si>
  <si>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</si>
  <si>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</si>
  <si>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</si>
  <si>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</si>
  <si>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</si>
  <si>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</si>
  <si>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</si>
  <si>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</si>
  <si>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</si>
  <si>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</si>
  <si>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</si>
  <si>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</si>
  <si>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</si>
  <si>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</si>
  <si>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</si>
  <si>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</si>
  <si>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</si>
  <si>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</si>
  <si>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</si>
  <si>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</si>
  <si>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</si>
  <si>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</si>
  <si>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</si>
  <si>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</si>
  <si>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</si>
  <si>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</si>
  <si>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</si>
  <si>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</si>
  <si>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</si>
  <si>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</si>
  <si>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</si>
  <si>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</si>
  <si>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</si>
  <si>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</si>
  <si>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</si>
  <si>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</si>
  <si>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</si>
  <si>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</si>
  <si>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</si>
  <si>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</si>
  <si>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</si>
  <si>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</si>
  <si>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</si>
  <si>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</si>
  <si>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</si>
  <si>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</si>
  <si>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</si>
  <si>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</si>
  <si>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</si>
  <si>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</si>
  <si>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</si>
  <si>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</si>
  <si>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</si>
  <si>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</si>
  <si>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</si>
  <si>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</si>
  <si>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</si>
  <si>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</si>
  <si>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</si>
  <si>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</si>
  <si>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</si>
  <si>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</si>
  <si>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</si>
  <si>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</si>
  <si>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</si>
  <si>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</si>
  <si>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</si>
  <si>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</si>
  <si>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</si>
  <si>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</si>
  <si>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</si>
  <si>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</si>
  <si>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</si>
  <si>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</si>
  <si>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</si>
  <si>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</si>
  <si>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</si>
  <si>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</si>
  <si>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</si>
  <si>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</si>
  <si>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</si>
  <si>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</si>
  <si>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</si>
  <si>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</si>
  <si>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</si>
  <si>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</si>
  <si>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</si>
  <si>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</si>
  <si>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</si>
  <si>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</si>
  <si>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</si>
  <si>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</si>
  <si>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</si>
  <si>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</si>
  <si>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</si>
  <si>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</si>
  <si>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</si>
  <si>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</si>
  <si>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</si>
  <si>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</si>
  <si>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</si>
  <si>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</si>
  <si>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</si>
  <si>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</si>
  <si>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</si>
  <si>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</si>
  <si>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</si>
  <si>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</si>
  <si>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</si>
  <si>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</si>
  <si>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</si>
  <si>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</si>
  <si>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</si>
  <si>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</si>
  <si>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</si>
  <si>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</si>
  <si>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</si>
  <si>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</si>
  <si>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</si>
  <si>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</si>
  <si>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</si>
  <si>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</si>
  <si>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</si>
  <si>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</si>
  <si>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</si>
  <si>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</si>
  <si>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</si>
  <si>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</si>
  <si>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</si>
  <si>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</si>
  <si>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</si>
  <si>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</si>
  <si>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</si>
  <si>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</si>
  <si>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</si>
  <si>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</si>
  <si>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</si>
  <si>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</si>
  <si>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</si>
  <si>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</si>
  <si>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</si>
  <si>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</si>
  <si>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</si>
  <si>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</si>
  <si>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</si>
  <si>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</si>
  <si>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</si>
  <si>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</si>
  <si>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</si>
  <si>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</si>
  <si>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</si>
  <si>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</si>
  <si>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</si>
  <si>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</si>
  <si>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</si>
  <si>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</si>
  <si>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</si>
  <si>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</si>
  <si>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</si>
  <si>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</si>
  <si>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</si>
  <si>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</si>
  <si>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</si>
  <si>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</si>
  <si>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</si>
  <si>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</si>
  <si>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</si>
  <si>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</si>
  <si>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</si>
  <si>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</si>
  <si>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</si>
  <si>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</si>
  <si>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</si>
  <si>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</si>
  <si>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</si>
  <si>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</si>
  <si>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</si>
  <si>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</si>
  <si>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</si>
  <si>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</si>
  <si>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</si>
  <si>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</si>
  <si>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</si>
  <si>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</si>
  <si>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</si>
  <si>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</si>
  <si>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</si>
  <si>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</si>
  <si>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</si>
  <si>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</si>
  <si>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</si>
  <si>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</si>
  <si>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</si>
  <si>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</si>
  <si>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</si>
  <si>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</si>
  <si>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</si>
  <si>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</si>
  <si>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</si>
  <si>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</si>
  <si>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</si>
  <si>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</si>
  <si>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</si>
  <si>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</si>
  <si>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</si>
  <si>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</si>
  <si>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</si>
  <si>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</si>
  <si>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</si>
  <si>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</si>
  <si>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</si>
  <si>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</si>
  <si>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</si>
  <si>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</si>
  <si>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</si>
  <si>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</si>
  <si>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</si>
  <si>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</si>
  <si>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</si>
  <si>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</si>
  <si>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</si>
  <si>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</si>
  <si>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</si>
  <si>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</si>
  <si>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</si>
  <si>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</si>
  <si>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</si>
  <si>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</si>
  <si>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</si>
  <si>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</si>
  <si>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</si>
  <si>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</si>
  <si>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</si>
  <si>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</si>
  <si>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</si>
  <si>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</si>
  <si>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</si>
  <si>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</si>
  <si>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</si>
  <si>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</si>
  <si>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</si>
  <si>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</si>
  <si>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</si>
  <si>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</si>
  <si>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</si>
  <si>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</si>
  <si>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</si>
  <si>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</si>
  <si>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</si>
  <si>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</si>
  <si>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</si>
  <si>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</si>
  <si>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</si>
  <si>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</si>
  <si>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</si>
  <si>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</si>
  <si>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</si>
  <si>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</si>
  <si>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</si>
  <si>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</si>
  <si>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</si>
  <si>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</si>
  <si>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</si>
  <si>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</si>
  <si>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</si>
  <si>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</si>
  <si>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</si>
  <si>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</si>
  <si>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</si>
  <si>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</si>
  <si>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</si>
  <si>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</si>
  <si>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</si>
  <si>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</si>
  <si>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</si>
  <si>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</si>
  <si>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</si>
  <si>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</si>
  <si>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</si>
  <si>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</si>
  <si>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</si>
  <si>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</si>
  <si>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</si>
  <si>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</si>
  <si>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</si>
  <si>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</si>
  <si>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</si>
  <si>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</si>
  <si>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</si>
  <si>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</si>
  <si>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</si>
  <si>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</si>
  <si>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</si>
  <si>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</si>
  <si>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</si>
  <si>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</si>
  <si>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</si>
  <si>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</si>
  <si>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</si>
  <si>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</si>
  <si>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</si>
  <si>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</si>
  <si>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</si>
  <si>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</si>
  <si>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</si>
  <si>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</si>
  <si>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</si>
  <si>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</si>
  <si>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</si>
  <si>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</si>
  <si>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</si>
  <si>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</si>
  <si>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</si>
  <si>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</si>
  <si>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</si>
  <si>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</si>
  <si>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</si>
  <si>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</si>
  <si>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</si>
  <si>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</si>
  <si>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</si>
  <si>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</si>
  <si>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</si>
  <si>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</si>
  <si>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</si>
  <si>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</si>
  <si>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</si>
  <si>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</si>
  <si>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</si>
  <si>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</si>
  <si>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</si>
  <si>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</si>
  <si>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</si>
  <si>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</si>
  <si>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</si>
  <si>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</si>
  <si>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</si>
  <si>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</si>
  <si>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</si>
  <si>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</si>
  <si>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</si>
  <si>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</si>
  <si>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</si>
  <si>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</si>
  <si>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</si>
  <si>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</si>
  <si>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</si>
  <si>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</si>
  <si>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</si>
  <si>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</si>
  <si>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</si>
  <si>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</si>
  <si>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</si>
  <si>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</si>
  <si>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</si>
  <si>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</si>
  <si>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</si>
  <si>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</si>
  <si>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</si>
  <si>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</si>
  <si>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</si>
  <si>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</si>
  <si>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</si>
  <si>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</si>
  <si>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</si>
  <si>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</si>
  <si>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</si>
  <si>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</si>
  <si>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</si>
  <si>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</si>
  <si>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</si>
  <si>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</si>
  <si>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</si>
  <si>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</si>
  <si>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</si>
  <si>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</si>
  <si>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</si>
  <si>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</si>
  <si>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</si>
  <si>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</si>
  <si>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</si>
  <si>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</si>
  <si>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</si>
  <si>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</si>
  <si>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</si>
  <si>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</si>
  <si>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</si>
  <si>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</si>
  <si>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</si>
  <si>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</si>
  <si>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</si>
  <si>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</si>
  <si>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</si>
  <si>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</si>
  <si>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</si>
  <si>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</si>
  <si>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</si>
  <si>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</si>
  <si>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</si>
  <si>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</si>
  <si>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</si>
  <si>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</si>
  <si>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</si>
  <si>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</si>
  <si>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</si>
  <si>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</si>
  <si>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</si>
  <si>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</si>
  <si>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</si>
  <si>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</si>
  <si>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</si>
  <si>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</si>
  <si>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</si>
  <si>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</si>
  <si>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</si>
  <si>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</si>
  <si>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</si>
  <si>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</si>
  <si>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</si>
  <si>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</si>
  <si>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</si>
  <si>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</si>
  <si>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</si>
  <si>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</si>
  <si>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</si>
  <si>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</si>
  <si>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</si>
  <si>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</si>
  <si>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</si>
  <si>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</si>
  <si>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</si>
  <si>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</si>
  <si>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</si>
  <si>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</si>
  <si>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</si>
  <si>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</si>
  <si>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</si>
  <si>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</si>
  <si>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</si>
  <si>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</si>
  <si>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</si>
  <si>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</si>
  <si>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</si>
  <si>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</si>
  <si>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</si>
  <si>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</si>
  <si>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</si>
  <si>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</si>
  <si>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</si>
  <si>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</si>
  <si>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</si>
  <si>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</si>
  <si>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</si>
  <si>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</si>
  <si>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</si>
  <si>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</si>
  <si>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</si>
  <si>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</si>
  <si>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</si>
  <si>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</si>
  <si>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</si>
  <si>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</si>
  <si>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</si>
  <si>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</si>
  <si>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</si>
  <si>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</si>
  <si>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</si>
  <si>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</si>
  <si>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</si>
  <si>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</si>
  <si>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</si>
  <si>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</si>
  <si>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</si>
  <si>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</si>
  <si>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</si>
  <si>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</si>
  <si>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</si>
  <si>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</si>
  <si>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</si>
  <si>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</si>
  <si>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</si>
  <si>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</si>
  <si>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</si>
  <si>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</si>
  <si>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</si>
  <si>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</si>
  <si>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</si>
  <si>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</si>
  <si>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</si>
  <si>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</si>
  <si>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</si>
  <si>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</si>
  <si>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</si>
  <si>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</si>
  <si>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</si>
  <si>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</si>
  <si>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</si>
  <si>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</si>
  <si>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</si>
  <si>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</si>
  <si>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</si>
  <si>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</si>
  <si>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</si>
  <si>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</si>
  <si>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</si>
  <si>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</si>
  <si>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</si>
  <si>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</si>
  <si>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</si>
  <si>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</si>
  <si>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</si>
  <si>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</si>
  <si>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</si>
  <si>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</si>
  <si>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</si>
  <si>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</si>
  <si>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</si>
  <si>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</si>
  <si>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</si>
  <si>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</si>
  <si>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</si>
  <si>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</si>
  <si>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</si>
  <si>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</si>
  <si>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</si>
  <si>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</si>
  <si>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</si>
  <si>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</si>
  <si>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</si>
  <si>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</si>
  <si>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</si>
  <si>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</si>
  <si>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</si>
  <si>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</si>
  <si>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</si>
  <si>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</si>
  <si>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</si>
  <si>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</si>
  <si>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</si>
  <si>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</si>
  <si>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</si>
  <si>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</si>
  <si>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</si>
  <si>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</si>
  <si>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</si>
  <si>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</si>
  <si>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</si>
  <si>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</si>
  <si>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</si>
  <si>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</si>
  <si>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</si>
  <si>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</si>
  <si>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</si>
  <si>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</si>
  <si>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</si>
  <si>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</si>
  <si>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</si>
  <si>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</si>
  <si>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</si>
  <si>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</si>
  <si>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</si>
  <si>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</si>
  <si>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</si>
  <si>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</si>
  <si>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</si>
  <si>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</si>
  <si>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</si>
  <si>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</si>
  <si>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</si>
  <si>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</si>
  <si>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</si>
  <si>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</si>
  <si>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</si>
  <si>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</si>
  <si>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</si>
  <si>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</si>
  <si>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</si>
  <si>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</si>
  <si>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</si>
  <si>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</si>
  <si>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</si>
  <si>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</si>
  <si>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</si>
  <si>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</si>
  <si>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</si>
  <si>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</si>
  <si>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</si>
  <si>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</si>
  <si>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</si>
  <si>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</si>
  <si>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</si>
  <si>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</si>
  <si>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</si>
  <si>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</si>
  <si>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</si>
  <si>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</si>
  <si>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</si>
  <si>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</si>
  <si>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</si>
  <si>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</si>
  <si>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</si>
  <si>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</si>
  <si>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</si>
  <si>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</si>
  <si>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</si>
  <si>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</si>
  <si>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</si>
  <si>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</si>
  <si>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</si>
  <si>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</si>
  <si>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</si>
  <si>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</si>
  <si>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</si>
  <si>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</si>
  <si>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</si>
  <si>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</si>
  <si>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</si>
  <si>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</si>
  <si>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</si>
  <si>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</si>
  <si>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</si>
  <si>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</si>
  <si>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</si>
  <si>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</si>
  <si>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</si>
  <si>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</si>
  <si>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</si>
  <si>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</si>
  <si>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</si>
  <si>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</si>
  <si>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</si>
  <si>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</si>
  <si>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</si>
  <si>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</si>
  <si>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</si>
  <si>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</si>
  <si>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</si>
  <si>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</si>
  <si>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</si>
  <si>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</si>
  <si>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</si>
  <si>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</si>
  <si>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</si>
  <si>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</si>
  <si>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</si>
  <si>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</si>
  <si>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</si>
  <si>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</si>
  <si>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</si>
  <si>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</si>
  <si>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</si>
  <si>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</si>
  <si>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</si>
  <si>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</si>
  <si>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</si>
  <si>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</si>
  <si>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</si>
  <si>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</si>
  <si>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</si>
  <si>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</si>
  <si>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</si>
  <si>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</si>
  <si>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</si>
  <si>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</si>
  <si>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</si>
  <si>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</si>
  <si>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</si>
  <si>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</si>
  <si>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</si>
  <si>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</si>
  <si>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</si>
  <si>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</si>
  <si>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</si>
  <si>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</si>
  <si>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</si>
  <si>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</si>
  <si>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</si>
  <si>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</si>
  <si>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</si>
  <si>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</si>
  <si>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</si>
  <si>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</si>
  <si>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</si>
  <si>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</si>
  <si>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</si>
  <si>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</si>
  <si>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</si>
  <si>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</si>
  <si>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</si>
  <si>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</si>
  <si>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</si>
  <si>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</si>
  <si>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</si>
  <si>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</si>
  <si>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</si>
  <si>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</si>
  <si>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</si>
  <si>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</si>
  <si>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</si>
  <si>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</si>
  <si>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</si>
  <si>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</si>
  <si>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</si>
  <si>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</si>
  <si>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</si>
  <si>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</si>
  <si>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</si>
  <si>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</si>
  <si>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</si>
  <si>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</si>
  <si>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</si>
  <si>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</si>
  <si>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</si>
  <si>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</si>
  <si>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</si>
  <si>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</si>
  <si>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</si>
  <si>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</si>
  <si>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</si>
  <si>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</si>
  <si>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</si>
  <si>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</si>
  <si>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</si>
  <si>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</si>
  <si>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</si>
  <si>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</si>
  <si>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</si>
  <si>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</si>
  <si>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</si>
  <si>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</si>
  <si>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</si>
  <si>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</si>
  <si>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</si>
  <si>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</si>
  <si>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</si>
  <si>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</si>
  <si>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</si>
  <si>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</si>
  <si>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</si>
  <si>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</si>
  <si>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</si>
  <si>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</si>
  <si>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</si>
  <si>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</si>
  <si>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</si>
  <si>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</si>
  <si>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</si>
  <si>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</si>
  <si>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</si>
  <si>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</si>
  <si>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</si>
  <si>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</si>
  <si>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</si>
  <si>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</si>
  <si>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</si>
  <si>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</si>
  <si>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</si>
  <si>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</si>
  <si>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</si>
  <si>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</si>
  <si>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</si>
  <si>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</si>
  <si>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</si>
  <si>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</si>
  <si>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</si>
  <si>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</si>
  <si>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</si>
  <si>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</si>
  <si>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</si>
  <si>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</si>
  <si>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</si>
  <si>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</si>
  <si>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</si>
  <si>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</si>
  <si>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</si>
  <si>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</si>
  <si>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</si>
  <si>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</si>
  <si>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</si>
  <si>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</si>
  <si>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</si>
  <si>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</si>
  <si>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</si>
  <si>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</si>
  <si>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</si>
  <si>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</si>
  <si>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</si>
  <si>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</si>
  <si>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</si>
  <si>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</si>
  <si>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</si>
  <si>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</si>
  <si>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</si>
  <si>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</si>
  <si>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</si>
  <si>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</si>
  <si>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</si>
  <si>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</si>
  <si>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</si>
  <si>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</si>
  <si>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</si>
  <si>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</si>
  <si>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</si>
  <si>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</si>
  <si>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</si>
  <si>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</si>
  <si>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</si>
  <si>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</si>
  <si>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</si>
  <si>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</si>
  <si>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</si>
  <si>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</si>
  <si>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</si>
  <si>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</si>
  <si>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</si>
  <si>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</si>
  <si>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</si>
  <si>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</si>
  <si>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</si>
  <si>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</si>
  <si>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</si>
  <si>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</si>
  <si>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</si>
  <si>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</si>
  <si>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</si>
  <si>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</si>
  <si>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</si>
  <si>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</si>
  <si>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</si>
  <si>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</si>
  <si>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</si>
  <si>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</si>
  <si>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</si>
  <si>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</si>
  <si>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</si>
  <si>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</si>
  <si>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</si>
  <si>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</si>
  <si>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</si>
  <si>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</si>
  <si>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</si>
  <si>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</si>
  <si>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</si>
  <si>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</si>
  <si>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</si>
  <si>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</si>
  <si>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</si>
  <si>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</si>
  <si>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</si>
  <si>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</si>
  <si>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</si>
  <si>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</si>
  <si>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</si>
  <si>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</si>
  <si>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</si>
  <si>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</si>
  <si>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</si>
  <si>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</si>
  <si>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</si>
  <si>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</si>
  <si>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</si>
  <si>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</si>
  <si>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</si>
  <si>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</si>
  <si>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</si>
  <si>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</si>
  <si>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</si>
  <si>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</si>
  <si>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</si>
  <si>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</si>
  <si>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</si>
  <si>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</si>
  <si>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</si>
  <si>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</si>
  <si>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</si>
  <si>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</si>
  <si>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</si>
  <si>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</si>
  <si>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</si>
  <si>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</si>
  <si>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</si>
  <si>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</si>
  <si>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</si>
  <si>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</si>
  <si>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</si>
  <si>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</si>
  <si>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</si>
  <si>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</si>
  <si>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</si>
  <si>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</si>
  <si>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</si>
  <si>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</si>
  <si>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</si>
  <si>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</si>
  <si>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</si>
  <si>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</si>
  <si>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</si>
  <si>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</si>
  <si>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</si>
  <si>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</si>
  <si>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</si>
  <si>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</si>
  <si>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</si>
  <si>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</si>
  <si>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</si>
  <si>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</si>
  <si>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</si>
  <si>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</si>
  <si>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</si>
  <si>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</si>
  <si>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</si>
  <si>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</si>
  <si>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</si>
  <si>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</si>
  <si>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</si>
  <si>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</si>
  <si>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</si>
  <si>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</si>
  <si>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</si>
  <si>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</si>
  <si>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</si>
  <si>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</si>
  <si>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</si>
  <si>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</si>
  <si>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</si>
  <si>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</si>
  <si>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</si>
  <si>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</si>
  <si>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</si>
  <si>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</si>
  <si>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</si>
  <si>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</si>
  <si>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</si>
  <si>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</si>
  <si>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</si>
  <si>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</si>
  <si>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</si>
  <si>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</si>
  <si>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</si>
  <si>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</si>
  <si>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</si>
  <si>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</si>
  <si>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</si>
  <si>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</si>
  <si>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</si>
  <si>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</si>
  <si>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</si>
  <si>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</si>
  <si>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</si>
  <si>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</si>
  <si>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</si>
  <si>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</si>
  <si>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</si>
  <si>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</si>
  <si>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</si>
  <si>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</si>
  <si>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</si>
  <si>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</si>
  <si>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</si>
  <si>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</si>
  <si>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</si>
  <si>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</si>
  <si>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</si>
  <si>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</si>
  <si>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</si>
  <si>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</si>
  <si>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</si>
  <si>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</si>
  <si>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</si>
  <si>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</si>
  <si>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</si>
  <si>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</si>
  <si>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</si>
  <si>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</si>
  <si>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</si>
  <si>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</si>
  <si>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</si>
  <si>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</si>
  <si>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</si>
  <si>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</si>
  <si>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</si>
  <si>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</si>
  <si>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</si>
  <si>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</si>
  <si>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</si>
  <si>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</si>
  <si>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</si>
  <si>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</si>
  <si>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</si>
  <si>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</si>
  <si>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</si>
  <si>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</si>
  <si>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</si>
  <si>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</si>
  <si>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</si>
  <si>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</si>
  <si>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</si>
  <si>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</si>
  <si>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</si>
  <si>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</si>
  <si>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</si>
  <si>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</si>
  <si>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</si>
  <si>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</si>
  <si>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</si>
  <si>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</si>
  <si>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</si>
  <si>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</si>
  <si>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</si>
  <si>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</si>
  <si>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</si>
  <si>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</si>
  <si>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</si>
  <si>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</si>
  <si>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</si>
  <si>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</si>
  <si>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</si>
  <si>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</si>
  <si>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</si>
  <si>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</si>
  <si>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</si>
  <si>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</si>
  <si>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</si>
  <si>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</si>
  <si>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</si>
  <si>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</si>
  <si>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</si>
  <si>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</si>
  <si>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</si>
  <si>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</si>
  <si>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</si>
  <si>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</si>
  <si>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</si>
  <si>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</si>
  <si>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</si>
  <si>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</si>
  <si>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</si>
  <si>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</si>
  <si>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</si>
  <si>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</si>
  <si>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</si>
  <si>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</si>
  <si>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</si>
  <si>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</si>
  <si>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</si>
  <si>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</si>
  <si>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</si>
  <si>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</si>
  <si>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</si>
  <si>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</si>
  <si>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</si>
  <si>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</si>
  <si>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</si>
  <si>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</si>
  <si>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</si>
  <si>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</si>
  <si>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</si>
  <si>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</si>
  <si>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</si>
  <si>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</si>
  <si>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</si>
  <si>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</si>
  <si>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</si>
  <si>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</si>
  <si>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</si>
  <si>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</si>
  <si>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</si>
  <si>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</si>
  <si>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</si>
  <si>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</si>
  <si>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</si>
  <si>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</si>
  <si>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</si>
  <si>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</si>
  <si>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</si>
  <si>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</si>
  <si>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</si>
  <si>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</si>
  <si>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</si>
  <si>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</si>
  <si>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</si>
  <si>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</si>
  <si>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</si>
  <si>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</si>
  <si>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</si>
  <si>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</si>
  <si>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</si>
  <si>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</si>
  <si>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</si>
  <si>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</si>
  <si>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</si>
  <si>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</si>
  <si>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</si>
  <si>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</si>
  <si>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</si>
  <si>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</si>
  <si>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</si>
  <si>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</si>
  <si>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</si>
  <si>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</si>
  <si>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</si>
  <si>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</si>
  <si>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</si>
  <si>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</si>
  <si>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</si>
  <si>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</si>
  <si>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</si>
  <si>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</si>
  <si>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</si>
  <si>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</si>
  <si>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</si>
  <si>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</si>
  <si>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</si>
  <si>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</si>
  <si>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</si>
  <si>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</si>
  <si>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</si>
  <si>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</si>
  <si>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</si>
  <si>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</si>
  <si>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</si>
  <si>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</si>
  <si>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</si>
  <si>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</si>
  <si>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</si>
  <si>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</si>
  <si>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</si>
  <si>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</si>
  <si>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</si>
  <si>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</si>
  <si>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</si>
  <si>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</si>
  <si>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</si>
  <si>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</si>
  <si>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</si>
  <si>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</si>
  <si>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</si>
  <si>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</si>
  <si>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</si>
  <si>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</si>
  <si>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</si>
  <si>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</si>
  <si>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</si>
  <si>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</si>
  <si>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</si>
  <si>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</si>
  <si>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</si>
  <si>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</si>
  <si>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</si>
  <si>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</si>
  <si>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</si>
  <si>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</si>
  <si>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</si>
  <si>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</si>
  <si>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</si>
  <si>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</si>
  <si>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</si>
  <si>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</si>
  <si>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</si>
  <si>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</si>
  <si>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</si>
  <si>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</si>
  <si>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</si>
  <si>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</si>
  <si>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</si>
  <si>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</si>
  <si>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</si>
  <si>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</si>
  <si>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</si>
  <si>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</si>
  <si>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</si>
  <si>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</si>
  <si>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</si>
  <si>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</si>
  <si>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</si>
  <si>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</si>
  <si>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</si>
  <si>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</si>
  <si>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</si>
  <si>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</si>
  <si>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</si>
  <si>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</si>
  <si>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</si>
  <si>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</si>
  <si>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</si>
  <si>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</si>
  <si>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</si>
  <si>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</si>
  <si>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</si>
  <si>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</si>
  <si>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</si>
  <si>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</si>
  <si>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</si>
  <si>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</si>
  <si>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</si>
  <si>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</si>
  <si>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</si>
  <si>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</si>
  <si>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</si>
  <si>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</si>
  <si>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</si>
  <si>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</si>
  <si>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</si>
  <si>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</si>
  <si>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</si>
  <si>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</si>
  <si>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</si>
  <si>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</si>
  <si>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</si>
  <si>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</si>
  <si>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</si>
  <si>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</si>
  <si>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</si>
  <si>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</si>
  <si>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</si>
  <si>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</si>
  <si>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</si>
  <si>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</si>
  <si>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</si>
  <si>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</si>
  <si>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</si>
  <si>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</si>
  <si>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</si>
  <si>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</si>
  <si>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</si>
  <si>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</si>
  <si>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</si>
  <si>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</si>
  <si>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</si>
  <si>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</si>
  <si>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</si>
  <si>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</si>
  <si>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</si>
  <si>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</si>
  <si>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</si>
  <si>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</si>
  <si>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</si>
  <si>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</si>
  <si>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</si>
  <si>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</si>
  <si>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</si>
  <si>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</si>
  <si>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</si>
  <si>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</si>
  <si>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</si>
  <si>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</si>
  <si>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</si>
  <si>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</si>
  <si>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</si>
  <si>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</si>
  <si>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</si>
  <si>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</si>
  <si>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</si>
  <si>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</si>
  <si>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</si>
  <si>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</si>
  <si>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</si>
  <si>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</si>
  <si>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</si>
  <si>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</si>
  <si>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</si>
  <si>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</si>
  <si>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</si>
  <si>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</si>
  <si>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</si>
  <si>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</si>
  <si>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</si>
  <si>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</si>
  <si>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</si>
  <si>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</si>
  <si>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</si>
  <si>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</si>
  <si>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</si>
  <si>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</si>
  <si>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</si>
  <si>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</si>
  <si>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</si>
  <si>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</si>
  <si>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</si>
  <si>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</si>
  <si>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</si>
  <si>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</si>
  <si>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</si>
  <si>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</si>
  <si>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</si>
  <si>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</si>
  <si>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</si>
  <si>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</si>
  <si>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</si>
  <si>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</si>
  <si>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</si>
  <si>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</si>
  <si>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</si>
  <si>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</si>
  <si>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</si>
  <si>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</si>
  <si>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</si>
  <si>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</si>
  <si>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</si>
  <si>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</si>
  <si>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</si>
  <si>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</si>
  <si>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</si>
  <si>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</si>
  <si>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</si>
  <si>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</si>
  <si>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</si>
  <si>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</si>
  <si>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</si>
  <si>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</si>
  <si>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</si>
  <si>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</si>
  <si>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</si>
  <si>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</si>
  <si>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</si>
  <si>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</si>
  <si>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</si>
  <si>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</si>
  <si>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</si>
  <si>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</si>
  <si>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</si>
  <si>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</si>
  <si>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</si>
  <si>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</si>
  <si>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</si>
  <si>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</si>
  <si>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</si>
  <si>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</si>
  <si>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</si>
  <si>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</si>
  <si>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</si>
  <si>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</si>
  <si>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</si>
  <si>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</si>
  <si>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</si>
  <si>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</si>
  <si>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</si>
  <si>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</si>
  <si>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</si>
  <si>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</si>
  <si>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</si>
  <si>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</si>
  <si>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</si>
  <si>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</si>
  <si>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</si>
  <si>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</si>
  <si>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</si>
  <si>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</si>
  <si>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</si>
  <si>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</si>
  <si>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</si>
  <si>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</si>
  <si>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</si>
  <si>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</si>
  <si>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</si>
  <si>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</si>
  <si>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</si>
  <si>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</si>
  <si>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</si>
  <si>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</si>
  <si>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</si>
  <si>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</si>
  <si>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</si>
  <si>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</si>
  <si>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</si>
  <si>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</si>
  <si>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</si>
  <si>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</si>
  <si>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</si>
  <si>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</si>
  <si>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</si>
  <si>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</si>
  <si>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</si>
  <si>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</si>
  <si>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</si>
  <si>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</si>
  <si>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</si>
  <si>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</si>
  <si>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</si>
  <si>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</si>
  <si>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</si>
  <si>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</si>
  <si>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</si>
  <si>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</si>
  <si>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</si>
  <si>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</si>
  <si>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</si>
  <si>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</si>
  <si>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</si>
  <si>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</si>
  <si>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</si>
  <si>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</si>
  <si>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</si>
  <si>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</si>
  <si>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</si>
  <si>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</si>
  <si>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</si>
  <si>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</si>
  <si>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</si>
  <si>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</si>
  <si>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</si>
  <si>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</si>
  <si>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</si>
  <si>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</si>
  <si>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</si>
  <si>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</si>
  <si>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</si>
  <si>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</si>
  <si>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</si>
  <si>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</si>
  <si>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</si>
  <si>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</si>
  <si>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</si>
  <si>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</si>
  <si>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</si>
  <si>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</si>
  <si>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</si>
  <si>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</si>
  <si>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</si>
  <si>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</si>
  <si>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</si>
  <si>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</si>
  <si>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</si>
  <si>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</si>
  <si>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</si>
  <si>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</si>
  <si>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</si>
  <si>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</si>
  <si>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</si>
  <si>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</si>
  <si>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</si>
  <si>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</si>
  <si>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</si>
  <si>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</si>
  <si>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</si>
  <si>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</si>
  <si>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</si>
  <si>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</si>
  <si>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</si>
  <si>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</si>
  <si>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</si>
  <si>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</si>
  <si>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</si>
  <si>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</si>
  <si>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</si>
  <si>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</si>
  <si>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</si>
  <si>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</si>
  <si>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</si>
  <si>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</si>
  <si>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</si>
  <si>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</si>
  <si>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</si>
  <si>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</si>
  <si>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</si>
  <si>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</si>
  <si>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</si>
  <si>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</si>
  <si>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</si>
  <si>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</si>
  <si>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</si>
  <si>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</si>
  <si>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</si>
  <si>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</si>
  <si>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</si>
  <si>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</si>
  <si>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</si>
  <si>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</si>
  <si>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</si>
  <si>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</si>
  <si>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</si>
  <si>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</si>
  <si>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</si>
  <si>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</si>
  <si>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</si>
  <si>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</si>
  <si>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</si>
  <si>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</si>
  <si>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</si>
  <si>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</si>
  <si>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</si>
  <si>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</si>
  <si>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</si>
  <si>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</si>
  <si>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</si>
  <si>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</si>
  <si>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</si>
  <si>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</si>
  <si>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</si>
  <si>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</si>
  <si>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</si>
  <si>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</si>
  <si>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</si>
  <si>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</si>
  <si>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</si>
  <si>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</si>
  <si>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</si>
  <si>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</si>
  <si>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</si>
  <si>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</si>
  <si>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</si>
  <si>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</si>
  <si>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</si>
  <si>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</si>
  <si>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</si>
  <si>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</si>
  <si>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</si>
  <si>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</si>
  <si>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</si>
  <si>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</si>
  <si>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</si>
  <si>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</si>
  <si>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</si>
  <si>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</si>
  <si>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</si>
  <si>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</si>
  <si>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</si>
  <si>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</si>
  <si>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</si>
  <si>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</si>
  <si>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</si>
  <si>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</si>
  <si>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</si>
  <si>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</si>
  <si>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</si>
  <si>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</si>
  <si>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</si>
  <si>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</si>
  <si>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</si>
  <si>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</si>
  <si>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</si>
  <si>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</si>
  <si>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</si>
  <si>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</si>
  <si>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</si>
  <si>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</si>
  <si>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</si>
  <si>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</si>
  <si>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</si>
  <si>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</si>
  <si>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</si>
  <si>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</si>
  <si>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</si>
  <si>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</si>
  <si>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</si>
  <si>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</si>
  <si>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</si>
  <si>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</si>
  <si>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</si>
  <si>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</si>
  <si>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</si>
  <si>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</si>
  <si>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</si>
  <si>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</si>
  <si>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</si>
  <si>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</si>
  <si>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</si>
  <si>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</si>
  <si>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</si>
  <si>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</si>
  <si>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</si>
  <si>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</si>
  <si>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</si>
  <si>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</si>
  <si>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</si>
  <si>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</si>
  <si>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</si>
  <si>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</si>
  <si>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</si>
  <si>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</si>
  <si>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</si>
  <si>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</si>
  <si>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</si>
  <si>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</si>
  <si>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</si>
  <si>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</si>
  <si>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</si>
  <si>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</si>
  <si>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</si>
  <si>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</si>
  <si>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</si>
  <si>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</si>
  <si>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</si>
  <si>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</si>
  <si>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</si>
  <si>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</si>
  <si>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</si>
  <si>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</si>
  <si>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</si>
  <si>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</si>
  <si>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</si>
  <si>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</si>
  <si>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</si>
  <si>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</si>
  <si>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</si>
  <si>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</si>
  <si>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</si>
  <si>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</si>
  <si>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</si>
  <si>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</si>
  <si>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</si>
  <si>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</si>
  <si>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</si>
  <si>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</si>
  <si>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</si>
  <si>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</si>
  <si>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</si>
  <si>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</si>
  <si>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</si>
  <si>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</si>
  <si>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</si>
  <si>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</si>
  <si>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</si>
  <si>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</si>
  <si>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</si>
  <si>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</si>
  <si>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</si>
  <si>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</si>
  <si>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</si>
  <si>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</si>
  <si>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</si>
  <si>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</si>
  <si>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</si>
  <si>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</si>
  <si>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</si>
  <si>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</si>
  <si>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</si>
  <si>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</si>
  <si>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</si>
  <si>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</si>
  <si>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</si>
  <si>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</si>
  <si>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</si>
  <si>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</si>
  <si>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</si>
  <si>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</si>
  <si>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</si>
  <si>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</si>
  <si>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</si>
  <si>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</si>
  <si>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</si>
  <si>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</si>
  <si>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</si>
  <si>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</si>
  <si>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</si>
  <si>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</si>
  <si>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</si>
  <si>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</si>
  <si>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</si>
  <si>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</si>
  <si>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</si>
  <si>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</si>
  <si>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</si>
  <si>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</si>
  <si>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</si>
  <si>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</si>
  <si>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</si>
  <si>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</si>
  <si>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</si>
  <si>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</si>
  <si>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</si>
  <si>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</si>
  <si>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</si>
  <si>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</si>
  <si>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</si>
  <si>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</si>
  <si>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</si>
  <si>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</si>
  <si>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</si>
  <si>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</si>
  <si>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</si>
  <si>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</si>
  <si>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</si>
  <si>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</si>
  <si>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</si>
  <si>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</si>
  <si>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</si>
  <si>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</si>
  <si>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</si>
  <si>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</si>
  <si>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</si>
  <si>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</si>
  <si>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</si>
  <si>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</si>
  <si>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</si>
  <si>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</si>
  <si>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</si>
  <si>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</si>
  <si>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</si>
  <si>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</si>
  <si>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</si>
  <si>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</si>
  <si>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</si>
  <si>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</si>
  <si>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</si>
  <si>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</si>
  <si>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</si>
  <si>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</si>
  <si>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</si>
  <si>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</si>
  <si>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</si>
  <si>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</si>
  <si>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</si>
  <si>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</si>
  <si>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</si>
  <si>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</si>
  <si>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</si>
  <si>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</si>
  <si>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</si>
  <si>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</si>
  <si>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</si>
  <si>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</si>
  <si>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</si>
  <si>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</si>
  <si>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</si>
  <si>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</si>
  <si>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</si>
  <si>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</si>
  <si>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</si>
  <si>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</si>
  <si>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</si>
  <si>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</si>
  <si>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</si>
  <si>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</si>
  <si>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</si>
  <si>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</si>
  <si>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</si>
  <si>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</si>
  <si>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</si>
  <si>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</si>
  <si>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</si>
  <si>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</si>
  <si>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</si>
  <si>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</si>
  <si>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</si>
  <si>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</si>
  <si>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</si>
  <si>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</si>
  <si>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</si>
  <si>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</si>
  <si>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</si>
  <si>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</si>
  <si>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</si>
  <si>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</si>
  <si>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</si>
  <si>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</si>
  <si>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</si>
  <si>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</si>
  <si>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</si>
  <si>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</si>
  <si>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</si>
  <si>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</si>
  <si>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</si>
  <si>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</si>
  <si>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</si>
  <si>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</si>
  <si>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</si>
  <si>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</si>
  <si>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</si>
  <si>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</si>
  <si>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</si>
  <si>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</si>
  <si>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</si>
  <si>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</si>
  <si>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</si>
  <si>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</si>
  <si>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</si>
  <si>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</si>
  <si>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</si>
  <si>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</si>
  <si>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</si>
  <si>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</si>
  <si>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</si>
  <si>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</si>
  <si>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</si>
  <si>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</si>
  <si>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</si>
  <si>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</si>
  <si>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</si>
  <si>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</si>
  <si>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</si>
  <si>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</si>
  <si>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</si>
  <si>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</si>
  <si>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</si>
  <si>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</si>
  <si>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</si>
  <si>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</si>
  <si>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</si>
  <si>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</si>
  <si>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</si>
  <si>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</si>
  <si>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</si>
  <si>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</si>
  <si>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</si>
  <si>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</si>
  <si>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</si>
  <si>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</si>
  <si>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</si>
  <si>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</si>
  <si>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</si>
  <si>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</si>
  <si>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</si>
  <si>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</si>
  <si>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</si>
  <si>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</si>
  <si>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</si>
  <si>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</si>
  <si>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</si>
  <si>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</si>
  <si>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</si>
  <si>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</si>
  <si>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</si>
  <si>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</si>
  <si>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</si>
  <si>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</si>
  <si>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</si>
  <si>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</si>
  <si>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</si>
  <si>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</si>
  <si>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</si>
  <si>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</si>
  <si>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</si>
  <si>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</si>
  <si>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</si>
  <si>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</si>
  <si>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</si>
  <si>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</si>
  <si>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</si>
  <si>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</si>
  <si>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</si>
  <si>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</si>
  <si>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</si>
  <si>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</si>
  <si>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</si>
  <si>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</si>
  <si>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</si>
  <si>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</si>
  <si>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</si>
  <si>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</si>
  <si>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</si>
  <si>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</si>
  <si>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</si>
  <si>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</si>
  <si>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</si>
  <si>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</si>
  <si>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</si>
  <si>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</si>
  <si>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</si>
  <si>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</si>
  <si>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</si>
  <si>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</si>
  <si>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</si>
  <si>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</si>
  <si>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</si>
  <si>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</si>
  <si>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</si>
  <si>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</si>
  <si>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</si>
  <si>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</si>
  <si>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</si>
  <si>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</si>
  <si>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</si>
  <si>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</si>
  <si>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</si>
  <si>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</si>
  <si>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</si>
  <si>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</si>
  <si>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</si>
  <si>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</si>
  <si>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</si>
  <si>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</si>
  <si>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</si>
  <si>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</si>
  <si>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</si>
  <si>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</si>
  <si>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</si>
  <si>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</si>
  <si>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</si>
  <si>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</si>
  <si>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</si>
  <si>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</si>
  <si>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</si>
  <si>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</si>
  <si>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</si>
  <si>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</si>
  <si>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</si>
  <si>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</si>
  <si>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</si>
  <si>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</si>
  <si>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</si>
  <si>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</si>
  <si>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</si>
  <si>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</si>
  <si>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</si>
  <si>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</si>
  <si>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</si>
  <si>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</si>
  <si>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</si>
  <si>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</si>
  <si>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</si>
  <si>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</si>
  <si>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</si>
  <si>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</si>
  <si>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</si>
  <si>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</si>
  <si>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</si>
  <si>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</si>
  <si>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</si>
  <si>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</si>
  <si>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</si>
  <si>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</si>
  <si>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</si>
  <si>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</si>
  <si>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</si>
  <si>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</si>
  <si>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</si>
  <si>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</si>
  <si>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</si>
  <si>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</si>
  <si>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</si>
  <si>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</si>
  <si>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</si>
  <si>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</si>
  <si>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</si>
  <si>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</si>
  <si>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</si>
  <si>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</si>
  <si>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</si>
  <si>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</si>
  <si>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</si>
  <si>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</si>
  <si>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</si>
  <si>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</si>
  <si>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</si>
  <si>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</si>
  <si>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</si>
  <si>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</si>
  <si>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</si>
  <si>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</si>
  <si>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</si>
  <si>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</si>
  <si>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</si>
  <si>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</si>
  <si>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</si>
  <si>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</si>
  <si>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</si>
  <si>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</si>
  <si>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</si>
  <si>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</si>
  <si>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</si>
  <si>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</si>
  <si>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</si>
  <si>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</si>
  <si>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</si>
  <si>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</si>
  <si>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</si>
  <si>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</si>
  <si>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</si>
  <si>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</si>
  <si>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</si>
  <si>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</si>
  <si>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</si>
  <si>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</si>
  <si>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</si>
  <si>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</si>
  <si>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</si>
  <si>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</si>
  <si>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</si>
  <si>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</si>
  <si>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</si>
  <si>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</si>
  <si>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</si>
  <si>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</si>
  <si>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</si>
  <si>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</si>
  <si>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</si>
  <si>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</si>
  <si>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</si>
  <si>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</si>
  <si>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</si>
  <si>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</si>
  <si>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</si>
  <si>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</si>
  <si>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</si>
  <si>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</si>
  <si>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</si>
  <si>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</si>
  <si>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</si>
  <si>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</si>
  <si>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</si>
  <si>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</si>
  <si>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</si>
  <si>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</si>
  <si>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</si>
  <si>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</si>
  <si>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</si>
  <si>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</si>
  <si>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</si>
  <si>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</si>
  <si>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</si>
  <si>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</si>
  <si>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</si>
  <si>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</si>
  <si>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</si>
  <si>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</si>
  <si>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</si>
  <si>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</si>
  <si>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</si>
  <si>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</si>
  <si>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</si>
  <si>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</si>
  <si>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</si>
  <si>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</si>
  <si>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</si>
  <si>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</si>
  <si>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</si>
  <si>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</si>
  <si>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</si>
  <si>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</si>
  <si>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</si>
  <si>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</si>
  <si>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</si>
  <si>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</si>
  <si>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</si>
  <si>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</si>
  <si>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</si>
  <si>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</si>
  <si>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</si>
  <si>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</si>
  <si>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</si>
  <si>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</si>
  <si>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</si>
  <si>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</si>
  <si>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</si>
  <si>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</si>
  <si>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</si>
  <si>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</si>
  <si>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</si>
  <si>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</si>
  <si>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</si>
  <si>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</si>
  <si>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</si>
  <si>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</si>
  <si>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</si>
  <si>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</si>
  <si>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</si>
  <si>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</si>
  <si>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</si>
  <si>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</si>
  <si>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</si>
  <si>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</si>
  <si>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</si>
  <si>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</si>
  <si>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</si>
  <si>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</si>
  <si>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</si>
  <si>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</si>
  <si>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</si>
  <si>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</si>
  <si>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</si>
  <si>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</si>
  <si>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</si>
  <si>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</si>
  <si>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</si>
  <si>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</si>
  <si>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</si>
  <si>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</si>
  <si>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</si>
  <si>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</si>
  <si>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</si>
  <si>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</si>
  <si>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</si>
  <si>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</si>
  <si>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</si>
  <si>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</si>
  <si>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</si>
  <si>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</si>
  <si>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</si>
  <si>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</si>
  <si>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</si>
  <si>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</si>
  <si>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</si>
  <si>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</si>
  <si>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</si>
  <si>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</si>
  <si>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</si>
  <si>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</si>
  <si>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</si>
  <si>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</si>
  <si>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</si>
  <si>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</si>
  <si>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</si>
  <si>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</si>
  <si>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</si>
  <si>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</si>
  <si>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</si>
  <si>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</si>
  <si>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</si>
  <si>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</si>
  <si>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</si>
  <si>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</si>
  <si>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</si>
  <si>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</si>
  <si>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</si>
  <si>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</si>
  <si>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</si>
  <si>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</si>
  <si>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</si>
  <si>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</si>
  <si>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</si>
  <si>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</si>
  <si>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</si>
  <si>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</si>
  <si>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</si>
  <si>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</si>
  <si>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</si>
  <si>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</si>
  <si>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</si>
  <si>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</si>
  <si>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</si>
  <si>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</si>
  <si>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</si>
  <si>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</si>
  <si>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</si>
  <si>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</si>
  <si>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</si>
  <si>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</si>
  <si>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</si>
  <si>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</si>
  <si>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</si>
  <si>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</si>
  <si>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</si>
  <si>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</si>
  <si>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</si>
  <si>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</si>
  <si>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</si>
  <si>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</si>
  <si>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</si>
  <si>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</si>
  <si>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</si>
  <si>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</si>
  <si>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</si>
  <si>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</si>
  <si>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</si>
  <si>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</si>
  <si>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</si>
  <si>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</si>
  <si>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</si>
  <si>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</si>
  <si>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</si>
  <si>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</si>
  <si>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</si>
  <si>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</si>
  <si>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</si>
  <si>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</si>
  <si>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</si>
  <si>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</si>
  <si>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</si>
  <si>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</si>
  <si>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</si>
  <si>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</si>
  <si>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</si>
  <si>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</si>
  <si>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</si>
  <si>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</si>
  <si>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</si>
  <si>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</si>
  <si>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</si>
  <si>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</si>
  <si>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</si>
  <si>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</si>
  <si>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</si>
  <si>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</si>
  <si>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</si>
  <si>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</si>
  <si>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</si>
  <si>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</si>
  <si>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</si>
  <si>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</si>
  <si>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</si>
  <si>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</si>
  <si>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</si>
  <si>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</si>
  <si>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</si>
  <si>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</si>
  <si>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</si>
  <si>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</si>
  <si>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</si>
  <si>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</si>
  <si>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</si>
  <si>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</si>
  <si>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</si>
  <si>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</si>
  <si>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</si>
  <si>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</si>
  <si>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</si>
  <si>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</si>
  <si>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</si>
  <si>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</si>
  <si>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</si>
  <si>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</si>
  <si>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</si>
  <si>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</si>
  <si>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</si>
  <si>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</si>
  <si>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</si>
  <si>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</si>
  <si>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</si>
  <si>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</si>
  <si>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</si>
  <si>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</si>
  <si>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</si>
  <si>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</si>
  <si>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</si>
  <si>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</si>
  <si>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</si>
  <si>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</si>
  <si>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</si>
  <si>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</si>
  <si>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</si>
  <si>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</si>
  <si>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</si>
  <si>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</si>
  <si>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</si>
  <si>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</si>
  <si>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</si>
  <si>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</si>
  <si>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</si>
  <si>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</si>
  <si>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</si>
  <si>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</si>
  <si>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</si>
  <si>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</si>
  <si>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</si>
  <si>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</si>
  <si>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</si>
  <si>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</si>
  <si>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</si>
  <si>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</si>
  <si>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</si>
  <si>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</si>
  <si>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</si>
  <si>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</si>
  <si>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</si>
  <si>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</si>
  <si>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</si>
  <si>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</si>
  <si>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</si>
  <si>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</si>
  <si>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</si>
  <si>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</si>
  <si>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</si>
  <si>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</si>
  <si>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</si>
  <si>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</si>
  <si>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</si>
  <si>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</si>
  <si>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</si>
  <si>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</si>
  <si>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</si>
  <si>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</si>
  <si>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</si>
  <si>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</si>
  <si>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</si>
  <si>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</si>
  <si>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</si>
  <si>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</si>
  <si>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</si>
  <si>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</si>
  <si>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</si>
  <si>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</si>
  <si>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</si>
  <si>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</si>
  <si>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</si>
  <si>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</si>
  <si>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</si>
  <si>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</si>
  <si>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</si>
  <si>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</si>
  <si>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</si>
  <si>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</si>
  <si>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</si>
  <si>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</si>
  <si>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</si>
  <si>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</si>
  <si>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</si>
  <si>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</si>
  <si>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</si>
  <si>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</si>
  <si>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</si>
  <si>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</si>
  <si>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</si>
  <si>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</si>
  <si>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</si>
  <si>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</si>
  <si>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</si>
  <si>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</si>
  <si>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</si>
  <si>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</si>
  <si>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</si>
  <si>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</si>
  <si>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</si>
  <si>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</si>
  <si>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</si>
  <si>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</si>
  <si>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</si>
  <si>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</si>
  <si>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</si>
  <si>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</si>
  <si>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</si>
  <si>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</si>
  <si>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</si>
  <si>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</si>
  <si>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</si>
  <si>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</si>
  <si>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</si>
  <si>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</si>
  <si>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</si>
  <si>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</si>
  <si>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</si>
  <si>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</si>
  <si>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</si>
  <si>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</si>
  <si>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</si>
  <si>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</si>
  <si>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</si>
  <si>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</si>
  <si>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</si>
  <si>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</si>
  <si>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</si>
  <si>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</si>
  <si>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</si>
  <si>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</si>
  <si>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</si>
  <si>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</si>
  <si>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</si>
  <si>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</si>
  <si>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</si>
  <si>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</si>
  <si>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</si>
  <si>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</si>
  <si>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</si>
  <si>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</si>
  <si>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</si>
  <si>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</si>
  <si>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</si>
  <si>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</si>
  <si>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</si>
  <si>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</si>
  <si>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</si>
  <si>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</si>
  <si>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</si>
  <si>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</si>
  <si>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</si>
  <si>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</si>
  <si>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</si>
  <si>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</si>
  <si>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</si>
  <si>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</si>
  <si>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</si>
  <si>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</si>
  <si>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</si>
  <si>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</si>
  <si>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</si>
  <si>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</si>
  <si>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</si>
  <si>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</si>
  <si>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</si>
  <si>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</si>
  <si>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</si>
  <si>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</si>
  <si>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</si>
  <si>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</si>
  <si>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</si>
  <si>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</si>
  <si>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</si>
  <si>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</si>
  <si>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</si>
  <si>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</si>
  <si>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</si>
  <si>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</si>
  <si>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</si>
  <si>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</si>
  <si>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</si>
  <si>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</si>
  <si>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</si>
  <si>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</si>
  <si>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</si>
  <si>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</si>
  <si>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</si>
  <si>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</si>
  <si>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</si>
  <si>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</si>
  <si>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</si>
  <si>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</si>
  <si>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</si>
  <si>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</si>
  <si>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</si>
  <si>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</si>
  <si>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</si>
  <si>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</si>
  <si>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</si>
  <si>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</si>
  <si>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</si>
  <si>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</si>
  <si>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</si>
  <si>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</si>
  <si>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</si>
  <si>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</si>
  <si>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</si>
  <si>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</si>
  <si>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</si>
  <si>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</si>
  <si>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</si>
  <si>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</si>
  <si>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</si>
  <si>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</si>
  <si>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</si>
  <si>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</si>
  <si>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</si>
  <si>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</si>
  <si>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</si>
  <si>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</si>
  <si>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</si>
  <si>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</si>
  <si>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</si>
  <si>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</si>
  <si>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</si>
  <si>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</si>
  <si>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</si>
  <si>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</si>
  <si>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</si>
  <si>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</si>
  <si>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</si>
  <si>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</si>
  <si>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</si>
  <si>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</si>
  <si>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</si>
  <si>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</si>
  <si>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</si>
  <si>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</si>
  <si>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</si>
  <si>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</si>
  <si>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</si>
  <si>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</si>
  <si>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</si>
  <si>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</si>
  <si>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</si>
  <si>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</si>
  <si>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</si>
  <si>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</si>
  <si>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</si>
  <si>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</si>
  <si>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</si>
  <si>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</si>
  <si>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</si>
  <si>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</si>
  <si>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</si>
  <si>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</si>
  <si>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</si>
  <si>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</si>
  <si>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</si>
  <si>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</si>
  <si>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</si>
  <si>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</si>
  <si>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</si>
  <si>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</si>
  <si>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</si>
  <si>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</si>
  <si>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</si>
  <si>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</si>
  <si>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</si>
  <si>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</si>
  <si>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</si>
  <si>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</si>
  <si>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</si>
  <si>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</si>
  <si>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</si>
  <si>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</si>
  <si>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</si>
  <si>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</si>
  <si>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</si>
  <si>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</si>
  <si>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</si>
  <si>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</si>
  <si>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</si>
  <si>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</si>
  <si>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</si>
  <si>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</si>
  <si>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</si>
  <si>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</si>
  <si>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</si>
  <si>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</si>
  <si>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</si>
  <si>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</si>
  <si>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</si>
  <si>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</si>
  <si>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</si>
  <si>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</si>
  <si>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</si>
  <si>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</si>
  <si>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</si>
  <si>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</si>
  <si>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</si>
  <si>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</si>
  <si>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</si>
  <si>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</si>
  <si>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</si>
  <si>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</si>
  <si>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</si>
  <si>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</si>
  <si>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</si>
  <si>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</si>
  <si>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</si>
  <si>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</si>
  <si>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</si>
  <si>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</si>
  <si>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</si>
  <si>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</si>
  <si>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</si>
  <si>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</si>
  <si>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</si>
  <si>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</si>
  <si>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</si>
  <si>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</si>
  <si>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</si>
  <si>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</si>
  <si>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</si>
  <si>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</si>
  <si>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</si>
  <si>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</si>
  <si>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</si>
  <si>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</si>
  <si>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</si>
  <si>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</si>
  <si>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</si>
  <si>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</si>
  <si>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</si>
  <si>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</si>
  <si>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</si>
  <si>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</si>
  <si>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</si>
  <si>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</si>
  <si>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</si>
  <si>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</si>
  <si>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</si>
  <si>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</si>
  <si>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</si>
  <si>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</si>
  <si>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</si>
  <si>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</si>
  <si>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</si>
  <si>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</si>
  <si>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</si>
  <si>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</si>
  <si>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</si>
  <si>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</si>
  <si>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</si>
  <si>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</si>
  <si>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</si>
  <si>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</si>
  <si>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</si>
  <si>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</si>
  <si>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</si>
  <si>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</si>
  <si>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</si>
  <si>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</si>
  <si>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</si>
  <si>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</si>
  <si>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</si>
  <si>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</si>
  <si>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</si>
  <si>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</si>
  <si>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</si>
  <si>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</si>
  <si>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</si>
  <si>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</si>
  <si>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</si>
  <si>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</si>
  <si>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</si>
  <si>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</si>
  <si>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</si>
  <si>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</si>
  <si>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</si>
  <si>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</si>
  <si>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</si>
  <si>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</si>
  <si>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</si>
  <si>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</si>
  <si>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</si>
  <si>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</si>
  <si>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</si>
  <si>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</si>
  <si>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</si>
  <si>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</si>
  <si>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</si>
  <si>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</si>
  <si>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</si>
  <si>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</si>
  <si>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</si>
  <si>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</si>
  <si>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</si>
  <si>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</si>
  <si>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</si>
  <si>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</si>
  <si>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</si>
  <si>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</si>
  <si>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</si>
  <si>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</si>
  <si>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</si>
  <si>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</si>
  <si>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</si>
  <si>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</si>
  <si>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</si>
  <si>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</si>
  <si>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</si>
  <si>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</si>
  <si>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</si>
  <si>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</si>
  <si>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</si>
  <si>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</si>
  <si>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</si>
  <si>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</si>
  <si>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</si>
  <si>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</si>
  <si>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</si>
  <si>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</si>
  <si>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</si>
  <si>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</si>
  <si>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</si>
  <si>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</si>
  <si>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</si>
  <si>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</si>
  <si>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</si>
  <si>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</si>
  <si>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</si>
  <si>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</si>
  <si>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</si>
  <si>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</si>
  <si>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</si>
  <si>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</si>
  <si>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</si>
  <si>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</si>
  <si>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</si>
  <si>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</si>
  <si>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</si>
  <si>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</si>
  <si>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</si>
  <si>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</si>
  <si>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</si>
  <si>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</si>
  <si>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</si>
  <si>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</si>
  <si>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</si>
  <si>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</si>
  <si>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</si>
  <si>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</si>
  <si>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</si>
  <si>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</si>
  <si>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</si>
  <si>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</si>
  <si>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</si>
  <si>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</si>
  <si>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</si>
  <si>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</si>
  <si>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</si>
  <si>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</si>
  <si>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</si>
  <si>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</si>
  <si>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</si>
  <si>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</si>
  <si>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</si>
  <si>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</si>
  <si>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</si>
  <si>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</si>
  <si>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</si>
  <si>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</si>
  <si>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</si>
  <si>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</si>
  <si>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</si>
  <si>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</si>
  <si>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</si>
  <si>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</si>
  <si>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</si>
  <si>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</si>
  <si>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</si>
  <si>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</si>
  <si>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</si>
  <si>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</si>
  <si>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</si>
  <si>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</si>
  <si>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</si>
  <si>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</si>
  <si>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</si>
  <si>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</si>
  <si>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</si>
  <si>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</si>
  <si>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</si>
  <si>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</si>
  <si>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</si>
  <si>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</si>
  <si>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</si>
  <si>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</si>
  <si>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</si>
  <si>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</si>
  <si>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</si>
  <si>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</si>
  <si>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</si>
  <si>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</si>
  <si>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</si>
  <si>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</si>
  <si>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</si>
  <si>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</si>
  <si>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</si>
  <si>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</si>
  <si>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</si>
  <si>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</si>
  <si>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</si>
  <si>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</si>
  <si>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</si>
  <si>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</si>
  <si>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</si>
  <si>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</si>
  <si>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</si>
  <si>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</si>
  <si>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</si>
  <si>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</si>
  <si>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</si>
  <si>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</si>
  <si>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</si>
  <si>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</si>
  <si>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</si>
  <si>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</si>
  <si>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</si>
  <si>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</si>
  <si>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</si>
  <si>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</si>
  <si>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</si>
  <si>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</si>
  <si>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</si>
  <si>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</si>
  <si>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</si>
  <si>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</si>
  <si>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</si>
  <si>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</si>
  <si>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</si>
  <si>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</si>
  <si>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</si>
  <si>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</si>
  <si>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</si>
  <si>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</si>
  <si>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</si>
  <si>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</si>
  <si>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</si>
  <si>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</si>
  <si>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</si>
  <si>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</si>
  <si>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</si>
  <si>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</si>
  <si>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</si>
  <si>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</si>
  <si>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</si>
  <si>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</si>
  <si>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</si>
  <si>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</si>
  <si>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</si>
  <si>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</si>
  <si>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</si>
  <si>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</si>
  <si>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</si>
  <si>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</si>
  <si>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</si>
  <si>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</si>
  <si>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</si>
  <si>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</si>
  <si>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</si>
  <si>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</si>
  <si>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</si>
  <si>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</si>
  <si>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</si>
  <si>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</si>
  <si>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</si>
  <si>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</si>
  <si>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</si>
  <si>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</si>
  <si>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</si>
  <si>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</si>
  <si>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</si>
  <si>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</si>
  <si>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</si>
  <si>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</si>
  <si>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</si>
  <si>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</si>
  <si>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</si>
  <si>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</si>
  <si>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</si>
  <si>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</si>
  <si>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</si>
  <si>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</si>
  <si>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</si>
  <si>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</si>
  <si>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</si>
  <si>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</si>
  <si>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</si>
  <si>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</si>
  <si>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</si>
  <si>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</si>
  <si>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</si>
  <si>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</si>
  <si>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</si>
  <si>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</si>
  <si>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</si>
  <si>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</si>
  <si>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</si>
  <si>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</si>
  <si>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</si>
  <si>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</si>
  <si>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</si>
  <si>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</si>
  <si>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</si>
  <si>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</si>
  <si>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</si>
  <si>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</si>
  <si>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</si>
  <si>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</si>
  <si>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</si>
  <si>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</si>
  <si>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</si>
  <si>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</si>
  <si>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</si>
  <si>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</si>
  <si>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</si>
  <si>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</si>
  <si>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</si>
  <si>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</si>
  <si>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</si>
  <si>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</si>
  <si>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</si>
  <si>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</si>
  <si>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</si>
  <si>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</si>
  <si>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</si>
  <si>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</si>
  <si>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</si>
  <si>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</si>
  <si>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</si>
  <si>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</si>
  <si>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</si>
  <si>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</si>
  <si>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</si>
  <si>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</si>
  <si>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</si>
  <si>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</si>
  <si>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</si>
  <si>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</si>
  <si>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</si>
  <si>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</si>
  <si>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</si>
  <si>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</si>
  <si>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</si>
  <si>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</si>
  <si>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</si>
  <si>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</si>
  <si>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</si>
  <si>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</si>
  <si>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</si>
  <si>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</si>
  <si>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</si>
  <si>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</si>
  <si>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</si>
  <si>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</si>
  <si>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</si>
  <si>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</si>
  <si>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</si>
  <si>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</si>
  <si>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</si>
  <si>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</si>
  <si>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</si>
  <si>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</si>
  <si>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</si>
  <si>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</si>
  <si>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</si>
  <si>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</si>
  <si>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</si>
  <si>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</si>
  <si>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</si>
  <si>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</si>
  <si>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</si>
  <si>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</si>
  <si>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</si>
  <si>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</si>
  <si>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</si>
  <si>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</si>
  <si>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</si>
  <si>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</si>
  <si>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</si>
  <si>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</si>
  <si>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</si>
  <si>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</si>
  <si>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</si>
  <si>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</si>
  <si>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</si>
  <si>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</si>
  <si>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</si>
  <si>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</si>
  <si>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</si>
  <si>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</si>
  <si>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</si>
  <si>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</si>
  <si>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</si>
  <si>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</si>
  <si>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</si>
  <si>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</si>
  <si>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</si>
  <si>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</si>
  <si>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</si>
  <si>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</si>
  <si>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</si>
  <si>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</si>
  <si>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</si>
  <si>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</si>
  <si>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</si>
  <si>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</si>
  <si>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</si>
  <si>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</si>
  <si>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</si>
  <si>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</si>
  <si>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</si>
  <si>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</si>
  <si>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</si>
  <si>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</si>
  <si>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</si>
  <si>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</si>
  <si>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</si>
  <si>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</si>
  <si>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</si>
  <si>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</si>
  <si>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</si>
  <si>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</si>
  <si>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</si>
  <si>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</si>
  <si>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</si>
  <si>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</si>
  <si>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</si>
  <si>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</si>
  <si>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</si>
  <si>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</si>
  <si>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</si>
  <si>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</si>
  <si>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</si>
  <si>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</si>
  <si>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</si>
  <si>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</si>
  <si>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</si>
  <si>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</si>
  <si>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</si>
  <si>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</si>
  <si>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</si>
  <si>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</si>
  <si>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</si>
  <si>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</si>
  <si>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</si>
  <si>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</si>
  <si>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</si>
  <si>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</si>
  <si>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</si>
  <si>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</si>
  <si>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</si>
  <si>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</si>
  <si>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</si>
  <si>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</si>
  <si>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</si>
  <si>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</si>
  <si>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</si>
  <si>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</si>
  <si>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</si>
  <si>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</si>
  <si>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</si>
  <si>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</si>
  <si>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</si>
  <si>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</si>
  <si>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</si>
  <si>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</si>
  <si>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</si>
  <si>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</si>
  <si>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</si>
  <si>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</si>
  <si>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</si>
  <si>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</si>
  <si>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</si>
  <si>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</si>
  <si>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</si>
  <si>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</si>
  <si>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</si>
  <si>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</si>
  <si>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</si>
  <si>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</si>
  <si>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</si>
  <si>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</si>
  <si>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</si>
  <si>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</si>
  <si>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</si>
  <si>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</si>
  <si>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</si>
  <si>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</si>
  <si>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</si>
  <si>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</si>
  <si>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</si>
  <si>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</si>
  <si>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</si>
  <si>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</si>
  <si>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</si>
  <si>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</si>
  <si>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</si>
  <si>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</si>
  <si>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</si>
  <si>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</si>
  <si>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</si>
  <si>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</si>
  <si>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</si>
  <si>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</si>
  <si>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</si>
  <si>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</si>
  <si>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</si>
  <si>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</si>
  <si>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</si>
  <si>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</si>
  <si>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</si>
  <si>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</si>
  <si>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</si>
  <si>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</si>
  <si>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</si>
  <si>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</si>
  <si>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</si>
  <si>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</si>
  <si>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</si>
  <si>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</si>
  <si>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</si>
  <si>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</si>
  <si>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</si>
  <si>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</si>
  <si>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</si>
  <si>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</si>
  <si>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</si>
  <si>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</si>
  <si>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</si>
  <si>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</si>
  <si>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</si>
  <si>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</si>
  <si>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</si>
  <si>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</si>
  <si>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</si>
  <si>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</si>
  <si>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</si>
  <si>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</si>
  <si>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</si>
  <si>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</si>
  <si>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</si>
  <si>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</si>
  <si>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</si>
  <si>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</si>
  <si>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</si>
  <si>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</si>
  <si>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</si>
  <si>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</si>
  <si>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</si>
  <si>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</si>
  <si>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</si>
  <si>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</si>
  <si>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</si>
  <si>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</si>
  <si>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</si>
  <si>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</si>
  <si>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</si>
  <si>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</si>
  <si>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</si>
  <si>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</si>
  <si>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</si>
  <si>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</si>
  <si>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</si>
  <si>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</si>
  <si>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</si>
  <si>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</si>
  <si>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</si>
  <si>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</si>
  <si>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</si>
  <si>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</si>
  <si>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</si>
  <si>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</si>
  <si>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</si>
  <si>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</si>
  <si>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</si>
  <si>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</si>
  <si>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</si>
  <si>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</si>
  <si>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</si>
  <si>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</si>
  <si>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</si>
  <si>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</si>
  <si>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</si>
  <si>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</si>
  <si>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</si>
  <si>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</si>
  <si>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</si>
  <si>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</si>
  <si>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</si>
  <si>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</si>
  <si>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</si>
  <si>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</si>
  <si>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</si>
  <si>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</si>
  <si>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</si>
  <si>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</si>
  <si>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</si>
  <si>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</si>
  <si>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</si>
  <si>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</si>
  <si>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</si>
  <si>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</si>
  <si>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</si>
  <si>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</si>
  <si>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</si>
  <si>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</si>
  <si>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</si>
  <si>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</si>
  <si>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</si>
  <si>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</si>
  <si>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</si>
  <si>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</si>
  <si>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</si>
  <si>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</si>
  <si>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</si>
  <si>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</si>
  <si>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</si>
  <si>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</si>
  <si>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</si>
  <si>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</si>
  <si>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</si>
  <si>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</si>
  <si>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</si>
  <si>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</si>
  <si>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</si>
  <si>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</si>
  <si>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</si>
  <si>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</si>
  <si>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</si>
  <si>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</si>
  <si>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</si>
  <si>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</si>
  <si>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</si>
  <si>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</si>
  <si>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</si>
  <si>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</si>
  <si>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</si>
  <si>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</si>
  <si>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</si>
  <si>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</si>
  <si>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</si>
  <si>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</si>
  <si>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</si>
  <si>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</si>
  <si>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</si>
  <si>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</si>
  <si>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</si>
  <si>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</si>
  <si>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</si>
  <si>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</si>
  <si>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</si>
  <si>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</si>
  <si>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</si>
  <si>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</si>
  <si>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</si>
  <si>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</si>
  <si>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</si>
  <si>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</si>
  <si>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</si>
  <si>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</si>
  <si>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</si>
  <si>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</si>
  <si>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</si>
  <si>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</si>
  <si>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</si>
  <si>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</si>
  <si>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</si>
  <si>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</si>
  <si>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</si>
  <si>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</si>
  <si>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</si>
  <si>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</si>
  <si>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</si>
  <si>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</si>
  <si>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</si>
  <si>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</si>
  <si>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</si>
  <si>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</si>
  <si>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</si>
  <si>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</si>
  <si>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</si>
  <si>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</si>
  <si>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</si>
  <si>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</si>
  <si>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</si>
  <si>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</si>
  <si>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</si>
  <si>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</si>
  <si>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</si>
  <si>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</si>
  <si>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</si>
  <si>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</si>
  <si>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</si>
  <si>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</si>
  <si>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</si>
  <si>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</si>
  <si>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</si>
  <si>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</si>
  <si>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</si>
  <si>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</si>
  <si>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</si>
  <si>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</si>
  <si>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</si>
  <si>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</si>
  <si>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</si>
  <si>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</si>
  <si>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</si>
  <si>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</si>
  <si>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</si>
  <si>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</si>
  <si>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</si>
  <si>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</si>
  <si>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</si>
  <si>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</si>
  <si>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</si>
  <si>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</si>
  <si>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</si>
  <si>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</si>
  <si>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</si>
  <si>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</si>
  <si>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</si>
  <si>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</si>
  <si>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</si>
  <si>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</si>
  <si>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</si>
  <si>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</si>
  <si>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</si>
  <si>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</si>
  <si>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</si>
  <si>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</si>
  <si>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</si>
  <si>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</si>
  <si>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</si>
  <si>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</si>
  <si>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</si>
  <si>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</si>
  <si>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</si>
  <si>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</si>
  <si>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</si>
  <si>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</si>
  <si>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</si>
  <si>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</si>
  <si>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</si>
  <si>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</si>
  <si>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</si>
  <si>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</si>
  <si>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</si>
  <si>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</si>
  <si>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</si>
  <si>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</si>
  <si>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</si>
  <si>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</si>
  <si>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</si>
  <si>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</si>
  <si>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</si>
  <si>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</si>
  <si>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</si>
  <si>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</si>
  <si>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</si>
  <si>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</si>
  <si>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</si>
  <si>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</si>
  <si>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</si>
  <si>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</si>
  <si>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</si>
  <si>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</si>
  <si>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</si>
  <si>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</si>
  <si>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</si>
  <si>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</si>
  <si>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</si>
  <si>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</si>
  <si>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</si>
  <si>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</si>
  <si>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</si>
  <si>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</si>
  <si>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</si>
  <si>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</si>
  <si>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</si>
  <si>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</si>
  <si>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</si>
  <si>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</si>
  <si>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</si>
  <si>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</si>
  <si>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</si>
  <si>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</si>
  <si>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</si>
  <si>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</si>
  <si>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</si>
  <si>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</si>
  <si>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</si>
  <si>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</si>
  <si>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</si>
  <si>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</si>
  <si>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</si>
  <si>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</si>
  <si>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</si>
  <si>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</si>
  <si>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</si>
  <si>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</si>
  <si>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</si>
  <si>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</si>
  <si>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</si>
  <si>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</si>
  <si>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</si>
  <si>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</si>
  <si>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</si>
  <si>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</si>
  <si>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</si>
  <si>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</si>
  <si>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</si>
  <si>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</si>
  <si>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</si>
  <si>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</si>
  <si>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</si>
  <si>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</si>
  <si>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</si>
  <si>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</si>
  <si>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</si>
  <si>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</si>
  <si>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</si>
  <si>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</si>
  <si>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</si>
  <si>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</si>
  <si>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</si>
  <si>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</si>
  <si>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</si>
  <si>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</si>
  <si>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</si>
  <si>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</si>
  <si>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</si>
  <si>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</si>
  <si>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</si>
  <si>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</si>
  <si>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</si>
  <si>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</si>
  <si>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</si>
  <si>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</si>
  <si>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</si>
  <si>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</si>
  <si>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</si>
  <si>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</si>
  <si>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</si>
  <si>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</si>
  <si>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</si>
  <si>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</si>
  <si>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</si>
  <si>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</si>
  <si>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</si>
  <si>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</si>
  <si>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</si>
  <si>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</si>
  <si>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</si>
  <si>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</si>
  <si>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</si>
  <si>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</si>
  <si>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</si>
  <si>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</si>
  <si>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</si>
  <si>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</si>
  <si>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</si>
  <si>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</si>
  <si>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</si>
  <si>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</si>
  <si>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</si>
  <si>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</si>
  <si>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</si>
  <si>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</si>
  <si>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</si>
  <si>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</si>
  <si>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</si>
  <si>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</si>
  <si>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</si>
  <si>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</si>
  <si>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</si>
  <si>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</si>
  <si>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</si>
  <si>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</si>
  <si>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</si>
  <si>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</si>
  <si>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</si>
  <si>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</si>
  <si>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</si>
  <si>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</si>
  <si>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</si>
  <si>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</si>
  <si>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</si>
  <si>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</si>
  <si>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</si>
  <si>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</si>
  <si>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</si>
  <si>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</si>
  <si>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</si>
  <si>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</si>
  <si>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</si>
  <si>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</si>
  <si>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</si>
  <si>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</si>
  <si>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</si>
  <si>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</si>
  <si>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</si>
  <si>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</si>
  <si>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</si>
  <si>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</si>
  <si>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</si>
  <si>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</si>
  <si>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</si>
  <si>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</si>
  <si>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</si>
  <si>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</si>
  <si>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</si>
  <si>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</si>
  <si>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</si>
  <si>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</si>
  <si>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</si>
  <si>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</si>
  <si>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</si>
  <si>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</si>
  <si>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</si>
  <si>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</si>
  <si>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</si>
  <si>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</si>
  <si>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</si>
  <si>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</si>
  <si>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</si>
  <si>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</si>
  <si>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</si>
  <si>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</si>
  <si>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</si>
  <si>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</si>
  <si>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</si>
  <si>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</si>
  <si>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</si>
  <si>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</si>
  <si>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</si>
  <si>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</si>
  <si>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</si>
  <si>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</si>
  <si>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</si>
  <si>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</si>
  <si>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</si>
  <si>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</si>
  <si>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</si>
  <si>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</si>
  <si>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</si>
  <si>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</si>
  <si>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</si>
  <si>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</si>
  <si>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</si>
  <si>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</si>
  <si>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</si>
  <si>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</si>
  <si>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</si>
  <si>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</si>
  <si>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</si>
  <si>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</si>
  <si>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</si>
  <si>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</si>
  <si>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</si>
  <si>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</si>
  <si>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</si>
  <si>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</si>
  <si>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</si>
  <si>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</si>
  <si>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</si>
  <si>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</si>
  <si>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</si>
  <si>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</si>
  <si>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</si>
  <si>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</si>
  <si>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</si>
  <si>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</si>
  <si>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</si>
  <si>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</si>
  <si>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</si>
  <si>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</si>
  <si>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</si>
  <si>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</si>
  <si>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</si>
  <si>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</si>
  <si>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</si>
  <si>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</si>
  <si>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</si>
  <si>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</si>
  <si>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</si>
  <si>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</si>
  <si>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</si>
  <si>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</si>
  <si>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</si>
  <si>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</si>
  <si>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</si>
  <si>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</si>
  <si>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</si>
  <si>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</si>
  <si>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</si>
  <si>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</si>
  <si>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</si>
  <si>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</si>
  <si>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</si>
  <si>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</si>
  <si>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</si>
  <si>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</si>
  <si>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</si>
  <si>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</si>
  <si>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</si>
  <si>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</si>
  <si>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</si>
  <si>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</si>
  <si>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</si>
  <si>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</si>
  <si>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</si>
  <si>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</si>
  <si>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</si>
  <si>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</si>
  <si>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</si>
  <si>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</si>
  <si>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</si>
  <si>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</si>
  <si>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</si>
  <si>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</si>
  <si>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</si>
  <si>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</si>
  <si>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</si>
  <si>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</si>
  <si>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</si>
  <si>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</si>
  <si>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</si>
  <si>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</si>
  <si>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</si>
  <si>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</si>
  <si>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</si>
  <si>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</si>
  <si>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</si>
  <si>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</si>
  <si>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</si>
  <si>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</si>
  <si>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</si>
  <si>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</si>
  <si>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</si>
  <si>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</si>
  <si>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</si>
  <si>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</si>
  <si>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</si>
  <si>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</si>
  <si>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</si>
  <si>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</si>
  <si>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</si>
  <si>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</si>
  <si>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</si>
  <si>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</si>
  <si>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</si>
  <si>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</si>
  <si>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</si>
  <si>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</si>
  <si>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</si>
  <si>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</si>
  <si>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</si>
  <si>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</si>
  <si>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</si>
  <si>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</si>
  <si>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</si>
  <si>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</si>
  <si>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</si>
  <si>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</si>
  <si>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</si>
  <si>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</si>
  <si>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</si>
  <si>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</si>
  <si>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</si>
  <si>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</si>
  <si>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</si>
  <si>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</si>
  <si>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</si>
  <si>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</si>
  <si>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</si>
  <si>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</si>
  <si>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</si>
  <si>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</si>
  <si>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</si>
  <si>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</si>
  <si>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</si>
  <si>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</si>
  <si>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</si>
  <si>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</si>
  <si>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</si>
  <si>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</si>
  <si>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</si>
  <si>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</si>
  <si>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</si>
  <si>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</si>
  <si>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</si>
  <si>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</si>
  <si>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</si>
  <si>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</si>
  <si>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</si>
  <si>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</si>
  <si>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</si>
  <si>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</si>
  <si>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</si>
  <si>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</si>
  <si>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</si>
  <si>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</si>
  <si>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</si>
  <si>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</si>
  <si>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</si>
  <si>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</si>
  <si>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</si>
  <si>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</si>
  <si>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</si>
  <si>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</si>
  <si>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</si>
  <si>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</si>
  <si>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</si>
  <si>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</si>
  <si>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</si>
  <si>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</si>
  <si>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</si>
  <si>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</si>
  <si>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</si>
  <si>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</si>
  <si>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</si>
  <si>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</si>
  <si>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</si>
  <si>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</si>
  <si>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</si>
  <si>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</si>
  <si>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</si>
  <si>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</si>
  <si>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</si>
  <si>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</si>
  <si>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</si>
  <si>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</si>
  <si>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</si>
  <si>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</si>
  <si>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</si>
  <si>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</si>
  <si>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</si>
  <si>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</si>
  <si>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</si>
  <si>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</si>
  <si>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</si>
  <si>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</si>
  <si>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</si>
  <si>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</si>
  <si>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</si>
  <si>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</si>
  <si>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</si>
  <si>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</si>
  <si>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</si>
  <si>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</si>
  <si>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</si>
  <si>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</si>
  <si>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</si>
  <si>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</si>
  <si>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</si>
  <si>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</si>
  <si>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</si>
  <si>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</si>
  <si>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</si>
  <si>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</si>
  <si>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</si>
  <si>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</si>
  <si>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</si>
  <si>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</si>
  <si>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</si>
  <si>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</si>
  <si>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</si>
  <si>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</si>
  <si>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</si>
  <si>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</si>
  <si>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</si>
  <si>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</si>
  <si>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</si>
  <si>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</si>
  <si>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</si>
  <si>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</si>
  <si>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</si>
  <si>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</si>
  <si>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</si>
  <si>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</si>
  <si>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</si>
  <si>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</si>
  <si>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</si>
  <si>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</si>
  <si>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</si>
  <si>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</si>
  <si>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</si>
  <si>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</si>
  <si>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</si>
  <si>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</si>
  <si>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</si>
  <si>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</si>
  <si>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</si>
  <si>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</si>
  <si>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</si>
  <si>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</si>
  <si>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</si>
  <si>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</si>
  <si>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</si>
  <si>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</si>
  <si>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</si>
  <si>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</si>
  <si>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</si>
  <si>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</si>
  <si>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</si>
  <si>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</si>
  <si>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</si>
  <si>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</si>
  <si>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</si>
  <si>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</si>
  <si>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</si>
  <si>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</si>
  <si>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</si>
  <si>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</si>
  <si>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</si>
  <si>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</si>
  <si>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</si>
  <si>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</si>
  <si>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</si>
  <si>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</si>
  <si>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</si>
  <si>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</si>
  <si>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</si>
  <si>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</si>
  <si>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</si>
  <si>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</si>
  <si>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</si>
  <si>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</si>
  <si>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</si>
  <si>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</si>
  <si>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</si>
  <si>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</si>
  <si>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</si>
  <si>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</si>
  <si>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</si>
  <si>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</si>
  <si>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</si>
  <si>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</si>
  <si>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</si>
  <si>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</si>
  <si>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</si>
  <si>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</si>
  <si>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</si>
  <si>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</si>
  <si>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</si>
  <si>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</si>
  <si>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</si>
  <si>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</si>
  <si>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</si>
  <si>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</si>
  <si>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</si>
  <si>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</si>
  <si>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</si>
  <si>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</si>
  <si>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</si>
  <si>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</si>
  <si>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</si>
  <si>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</si>
  <si>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</si>
  <si>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</si>
  <si>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</si>
  <si>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</si>
  <si>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</si>
  <si>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</si>
  <si>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</si>
  <si>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</si>
  <si>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</si>
  <si>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</si>
  <si>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</si>
  <si>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</si>
  <si>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</si>
  <si>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</si>
  <si>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</si>
  <si>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</si>
  <si>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</si>
  <si>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</si>
  <si>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</si>
  <si>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</si>
  <si>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</si>
  <si>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</si>
  <si>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</si>
  <si>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</si>
  <si>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</si>
  <si>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</si>
  <si>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</si>
  <si>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</si>
  <si>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</si>
  <si>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</si>
  <si>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</si>
  <si>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</si>
  <si>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</si>
  <si>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</si>
  <si>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</si>
  <si>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</si>
  <si>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</si>
  <si>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</si>
  <si>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</si>
  <si>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</si>
  <si>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</si>
  <si>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</si>
  <si>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</si>
  <si>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</si>
  <si>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</si>
  <si>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</si>
  <si>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</si>
  <si>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</si>
  <si>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</si>
  <si>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</si>
  <si>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</si>
  <si>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</si>
  <si>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</si>
  <si>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</si>
  <si>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</si>
  <si>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</si>
  <si>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</si>
  <si>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</si>
  <si>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</si>
  <si>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</si>
  <si>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</si>
  <si>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</si>
  <si>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</si>
  <si>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</si>
  <si>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</si>
  <si>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</si>
  <si>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</si>
  <si>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</si>
  <si>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</si>
  <si>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</si>
  <si>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</si>
  <si>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</si>
  <si>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</si>
  <si>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</si>
  <si>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</si>
  <si>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</si>
  <si>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</si>
  <si>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</si>
  <si>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</si>
  <si>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</si>
  <si>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</si>
  <si>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</si>
  <si>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</si>
  <si>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</si>
  <si>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</si>
  <si>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</si>
  <si>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</si>
  <si>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</si>
  <si>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</si>
  <si>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</si>
  <si>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</si>
  <si>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</si>
  <si>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</si>
  <si>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</si>
  <si>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</si>
  <si>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</si>
  <si>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</si>
  <si>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</si>
  <si>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</si>
  <si>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</si>
  <si>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</si>
  <si>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</si>
  <si>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</si>
  <si>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</si>
  <si>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</si>
  <si>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</si>
  <si>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</si>
  <si>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</si>
  <si>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</si>
  <si>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</si>
  <si>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</si>
  <si>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</si>
  <si>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</si>
  <si>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</si>
  <si>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</si>
  <si>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</si>
  <si>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</si>
  <si>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</si>
  <si>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</si>
  <si>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</si>
  <si>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</si>
  <si>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</si>
  <si>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</si>
  <si>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</si>
  <si>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</si>
  <si>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</si>
  <si>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</si>
  <si>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</si>
  <si>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</si>
  <si>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</si>
  <si>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</si>
  <si>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</si>
  <si>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</si>
  <si>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</si>
  <si>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</si>
  <si>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</si>
  <si>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</si>
  <si>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</si>
  <si>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</si>
  <si>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</si>
  <si>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</si>
  <si>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</si>
  <si>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</si>
  <si>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</si>
  <si>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</si>
  <si>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</si>
  <si>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</si>
  <si>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</si>
  <si>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</si>
  <si>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</si>
  <si>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</si>
  <si>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</si>
  <si>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</si>
  <si>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</si>
  <si>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</si>
  <si>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</si>
  <si>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</si>
  <si>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</si>
  <si>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</si>
  <si>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</si>
  <si>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</si>
  <si>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</si>
  <si>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</si>
  <si>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</si>
  <si>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</si>
  <si>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</si>
  <si>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</si>
  <si>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</si>
  <si>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</si>
  <si>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</si>
  <si>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</si>
  <si>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</si>
  <si>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</si>
  <si>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</si>
  <si>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</si>
  <si>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</si>
  <si>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</si>
  <si>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</si>
  <si>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</si>
  <si>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</si>
  <si>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</si>
  <si>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</si>
  <si>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</si>
  <si>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</si>
  <si>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</si>
  <si>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</si>
  <si>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</si>
  <si>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</si>
  <si>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</si>
  <si>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</si>
  <si>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</si>
  <si>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</si>
  <si>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</si>
  <si>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</si>
  <si>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</si>
  <si>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</si>
  <si>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</si>
  <si>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</si>
  <si>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</si>
  <si>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</si>
  <si>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</si>
  <si>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</si>
  <si>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</si>
  <si>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</si>
  <si>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</si>
  <si>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</si>
  <si>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</si>
  <si>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</si>
  <si>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</si>
  <si>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</si>
  <si>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</si>
  <si>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</si>
  <si>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</si>
  <si>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</si>
  <si>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</si>
  <si>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</si>
  <si>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</si>
  <si>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</si>
  <si>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</si>
  <si>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</si>
  <si>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</si>
  <si>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</si>
  <si>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</si>
  <si>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</si>
  <si>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</si>
  <si>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</si>
  <si>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</si>
  <si>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</si>
  <si>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</si>
  <si>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</si>
  <si>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</si>
  <si>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</si>
  <si>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</si>
  <si>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</si>
  <si>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</si>
  <si>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</si>
  <si>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</si>
  <si>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</si>
  <si>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</si>
  <si>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</si>
  <si>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</si>
  <si>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</si>
  <si>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</si>
  <si>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</si>
  <si>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</si>
  <si>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</si>
  <si>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</si>
  <si>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</si>
  <si>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</si>
  <si>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</si>
  <si>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</si>
  <si>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</si>
  <si>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</si>
  <si>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</si>
  <si>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</si>
  <si>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</si>
  <si>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</si>
  <si>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</si>
  <si>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</si>
  <si>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</si>
  <si>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</si>
  <si>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</si>
  <si>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</si>
  <si>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</si>
  <si>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</si>
  <si>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</si>
  <si>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</si>
  <si>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</si>
  <si>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</si>
  <si>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</si>
  <si>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</si>
  <si>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</si>
  <si>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</si>
  <si>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</si>
  <si>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</si>
  <si>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</si>
  <si>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</si>
  <si>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</si>
  <si>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</si>
  <si>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</si>
  <si>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</si>
  <si>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</si>
  <si>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</si>
  <si>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</si>
  <si>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</si>
  <si>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</si>
  <si>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</si>
  <si>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</si>
  <si>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</si>
  <si>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</si>
  <si>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</si>
  <si>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</si>
  <si>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</si>
  <si>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</si>
  <si>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</si>
  <si>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</si>
  <si>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</si>
  <si>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</si>
  <si>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</si>
  <si>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</si>
  <si>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</si>
  <si>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</si>
  <si>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</si>
  <si>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</si>
  <si>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</si>
  <si>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</si>
  <si>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</si>
  <si>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</si>
  <si>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</si>
  <si>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</si>
  <si>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</si>
  <si>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</si>
  <si>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</si>
  <si>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</si>
  <si>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</si>
  <si>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</si>
  <si>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</si>
  <si>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</si>
  <si>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</si>
  <si>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</si>
  <si>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</si>
  <si>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</si>
  <si>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</si>
  <si>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</si>
  <si>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</si>
  <si>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</si>
  <si>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</si>
  <si>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</si>
  <si>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</si>
  <si>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</si>
  <si>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</si>
  <si>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</si>
  <si>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</si>
  <si>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</si>
  <si>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</si>
  <si>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</si>
  <si>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</si>
  <si>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</si>
  <si>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</si>
  <si>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</si>
  <si>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</si>
  <si>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</si>
  <si>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</si>
  <si>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</si>
  <si>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</si>
  <si>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</si>
  <si>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</si>
  <si>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</si>
  <si>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</si>
  <si>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</si>
  <si>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</si>
  <si>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</si>
  <si>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</si>
  <si>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</si>
  <si>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</si>
  <si>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</si>
  <si>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</si>
  <si>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</si>
  <si>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</si>
  <si>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</si>
  <si>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</si>
  <si>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</si>
  <si>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</si>
  <si>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</si>
  <si>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</si>
  <si>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</si>
  <si>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</si>
  <si>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</si>
  <si>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</si>
  <si>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</si>
  <si>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</si>
  <si>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</si>
  <si>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</si>
  <si>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</si>
  <si>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</si>
  <si>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</si>
  <si>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</si>
  <si>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</si>
  <si>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</si>
  <si>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</si>
  <si>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</si>
  <si>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</si>
  <si>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</si>
  <si>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</si>
  <si>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</si>
  <si>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</si>
  <si>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</si>
  <si>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</si>
  <si>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</si>
  <si>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</si>
  <si>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</si>
  <si>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</si>
  <si>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</si>
  <si>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</si>
  <si>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</si>
  <si>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</si>
  <si>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</si>
  <si>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</si>
  <si>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</si>
  <si>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</si>
  <si>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</si>
  <si>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</si>
  <si>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</si>
  <si>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</si>
  <si>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</si>
  <si>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</si>
  <si>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</si>
  <si>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</si>
  <si>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</si>
  <si>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</si>
  <si>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</si>
  <si>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</si>
  <si>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</si>
  <si>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</si>
  <si>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</si>
  <si>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</si>
  <si>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</si>
  <si>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</si>
  <si>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</si>
  <si>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</si>
  <si>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</si>
  <si>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</si>
  <si>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</si>
  <si>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</si>
  <si>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</si>
  <si>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</si>
  <si>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</si>
  <si>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</si>
  <si>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</si>
  <si>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</si>
  <si>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</si>
  <si>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</si>
  <si>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</si>
  <si>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</si>
  <si>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</si>
  <si>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</si>
  <si>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</si>
  <si>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</si>
  <si>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</si>
  <si>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</si>
  <si>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</si>
  <si>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</si>
  <si>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</si>
  <si>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</si>
  <si>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</si>
  <si>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</si>
  <si>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</si>
  <si>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</si>
  <si>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</si>
  <si>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</si>
  <si>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</si>
  <si>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</si>
  <si>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</si>
  <si>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</si>
  <si>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</si>
  <si>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</si>
  <si>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</si>
  <si>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</si>
  <si>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</si>
  <si>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</si>
  <si>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</si>
  <si>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</si>
  <si>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</si>
  <si>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</si>
  <si>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</si>
  <si>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</si>
  <si>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</si>
  <si>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</si>
  <si>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</si>
  <si>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</si>
  <si>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</si>
  <si>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</si>
  <si>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</si>
  <si>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</si>
  <si>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</si>
  <si>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</si>
  <si>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</si>
  <si>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</si>
  <si>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</si>
  <si>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</si>
  <si>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</si>
  <si>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</si>
  <si>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</si>
  <si>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</si>
  <si>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</si>
  <si>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</si>
  <si>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</si>
  <si>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</si>
  <si>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</si>
  <si>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</si>
  <si>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</si>
  <si>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</si>
  <si>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</si>
  <si>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</si>
  <si>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</si>
  <si>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</si>
  <si>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</si>
  <si>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</si>
  <si>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</si>
  <si>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</si>
  <si>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</si>
  <si>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</si>
  <si>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</si>
  <si>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</si>
  <si>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</si>
  <si>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</si>
  <si>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</si>
  <si>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</si>
  <si>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</si>
  <si>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</si>
  <si>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</si>
  <si>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</si>
  <si>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</si>
  <si>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</si>
  <si>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</si>
  <si>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</si>
  <si>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</si>
  <si>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</si>
  <si>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</si>
  <si>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</si>
  <si>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</si>
  <si>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</si>
  <si>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</si>
  <si>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</si>
  <si>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</si>
  <si>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</si>
  <si>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</si>
  <si>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</si>
  <si>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</si>
  <si>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</si>
  <si>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</si>
  <si>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</si>
  <si>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</si>
  <si>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</si>
  <si>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</si>
  <si>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</si>
  <si>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</si>
  <si>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</si>
  <si>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</si>
  <si>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</si>
  <si>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</si>
  <si>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</si>
  <si>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</si>
  <si>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</si>
  <si>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</si>
  <si>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</si>
  <si>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</si>
  <si>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</si>
  <si>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</si>
  <si>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</si>
  <si>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</si>
  <si>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</si>
  <si>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</si>
  <si>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</si>
  <si>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</si>
  <si>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</si>
  <si>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</si>
  <si>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</si>
  <si>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</si>
  <si>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</si>
  <si>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</si>
  <si>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</si>
  <si>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</si>
  <si>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</si>
  <si>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</si>
  <si>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</si>
  <si>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</si>
  <si>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</si>
  <si>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</si>
  <si>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</si>
  <si>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</si>
  <si>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</si>
  <si>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</si>
  <si>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</si>
  <si>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</si>
  <si>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</si>
  <si>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</si>
  <si>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</si>
  <si>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</si>
  <si>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</si>
  <si>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</si>
  <si>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</si>
  <si>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</si>
  <si>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</si>
  <si>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</si>
  <si>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</si>
  <si>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</si>
  <si>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</si>
  <si>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</si>
  <si>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</si>
  <si>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</si>
  <si>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</si>
  <si>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</si>
  <si>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</si>
  <si>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</si>
  <si>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</si>
  <si>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</si>
  <si>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</si>
  <si>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</si>
  <si>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</si>
  <si>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</si>
  <si>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</si>
  <si>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</si>
  <si>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</si>
  <si>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</si>
  <si>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</si>
  <si>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</si>
  <si>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</si>
  <si>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</si>
  <si>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</si>
  <si>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</si>
  <si>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</si>
  <si>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</si>
  <si>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</si>
  <si>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</si>
  <si>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</si>
  <si>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</si>
  <si>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</si>
  <si>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</si>
  <si>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</si>
  <si>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</si>
  <si>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</si>
  <si>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</si>
  <si>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</si>
  <si>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</si>
  <si>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</si>
  <si>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</si>
  <si>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</si>
  <si>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</si>
  <si>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</si>
  <si>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</si>
  <si>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</si>
  <si>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</si>
  <si>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</si>
  <si>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</si>
  <si>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</si>
  <si>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</si>
  <si>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</si>
  <si>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</si>
  <si>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</si>
  <si>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</si>
  <si>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</si>
  <si>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</si>
  <si>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</si>
  <si>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</si>
  <si>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</si>
  <si>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</si>
  <si>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</si>
  <si>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</si>
  <si>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</si>
  <si>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</si>
  <si>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</si>
  <si>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</si>
  <si>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</si>
  <si>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</si>
  <si>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</si>
  <si>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</si>
  <si>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</si>
  <si>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</si>
  <si>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</si>
  <si>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</si>
  <si>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</si>
  <si>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</si>
  <si>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</si>
  <si>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</si>
  <si>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</si>
  <si>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</si>
  <si>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</si>
  <si>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</si>
  <si>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</si>
  <si>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</si>
  <si>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</si>
  <si>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</si>
  <si>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</si>
  <si>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</si>
  <si>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</si>
  <si>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</si>
  <si>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</si>
  <si>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</si>
  <si>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</si>
  <si>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</si>
  <si>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</si>
  <si>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</si>
  <si>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</si>
  <si>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</si>
  <si>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</si>
  <si>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</si>
  <si>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</si>
  <si>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</si>
  <si>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</si>
  <si>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</si>
  <si>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</si>
  <si>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</si>
  <si>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</si>
  <si>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</si>
  <si>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</si>
  <si>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</si>
  <si>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</si>
  <si>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</si>
  <si>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</si>
  <si>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</si>
  <si>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</si>
  <si>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</si>
  <si>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</si>
  <si>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</si>
  <si>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</si>
  <si>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</si>
  <si>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</si>
  <si>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</si>
  <si>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</si>
  <si>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</si>
  <si>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</si>
  <si>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</si>
  <si>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</si>
  <si>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</si>
  <si>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</si>
  <si>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</si>
  <si>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</si>
  <si>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</si>
  <si>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</si>
  <si>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</si>
  <si>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</si>
  <si>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</si>
  <si>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</si>
  <si>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</si>
  <si>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</si>
  <si>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</si>
  <si>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</si>
  <si>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</si>
  <si>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</si>
  <si>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</si>
  <si>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</si>
  <si>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</si>
  <si>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</si>
  <si>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</si>
  <si>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</si>
  <si>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</si>
  <si>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</si>
  <si>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</si>
  <si>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</si>
  <si>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</si>
  <si>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</si>
  <si>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</si>
  <si>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</si>
  <si>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</si>
  <si>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</si>
  <si>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</si>
  <si>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</si>
  <si>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</si>
  <si>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</si>
  <si>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</si>
  <si>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</si>
  <si>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</si>
  <si>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</si>
  <si>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</si>
  <si>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</si>
  <si>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</si>
  <si>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</si>
  <si>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</si>
  <si>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</si>
  <si>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</si>
  <si>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</si>
  <si>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</si>
  <si>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</si>
  <si>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</si>
  <si>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</si>
  <si>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</si>
  <si>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</si>
  <si>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</si>
  <si>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</si>
  <si>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</si>
  <si>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</si>
  <si>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</si>
  <si>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</si>
  <si>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</si>
  <si>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</si>
  <si>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</si>
  <si>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</si>
  <si>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</si>
  <si>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</si>
  <si>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</si>
  <si>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</si>
  <si>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</si>
  <si>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</si>
  <si>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</si>
  <si>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</si>
  <si>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</si>
  <si>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</si>
  <si>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</si>
  <si>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</si>
  <si>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</si>
  <si>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</si>
  <si>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</si>
  <si>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</si>
  <si>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</si>
  <si>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</si>
  <si>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</si>
  <si>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</si>
  <si>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</si>
  <si>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</si>
  <si>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</si>
  <si>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</si>
  <si>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</si>
  <si>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</si>
  <si>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</si>
  <si>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</si>
  <si>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</si>
  <si>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</si>
  <si>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</si>
  <si>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</si>
  <si>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</si>
  <si>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</si>
  <si>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</si>
  <si>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</si>
  <si>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</si>
  <si>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</si>
  <si>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</si>
  <si>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</si>
  <si>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</si>
  <si>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</si>
  <si>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</si>
  <si>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</si>
  <si>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</si>
  <si>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</si>
  <si>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</si>
  <si>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</si>
  <si>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</si>
  <si>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</si>
  <si>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</si>
  <si>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</si>
  <si>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</si>
  <si>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</si>
  <si>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</si>
  <si>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</si>
  <si>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</si>
  <si>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</si>
  <si>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</si>
  <si>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</si>
  <si>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</si>
  <si>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</si>
  <si>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</si>
  <si>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</si>
  <si>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</si>
  <si>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</si>
  <si>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</si>
  <si>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</si>
  <si>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</si>
  <si>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</si>
  <si>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</si>
  <si>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</si>
  <si>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</si>
  <si>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</si>
  <si>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</si>
  <si>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</si>
  <si>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</si>
  <si>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</si>
  <si>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</si>
  <si>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</si>
  <si>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</si>
  <si>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</si>
  <si>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</si>
  <si>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</si>
  <si>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</si>
  <si>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</si>
  <si>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</si>
  <si>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</si>
  <si>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</si>
  <si>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</si>
  <si>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</si>
  <si>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</si>
  <si>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</si>
  <si>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</si>
  <si>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</si>
  <si>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</si>
  <si>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</si>
  <si>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</si>
  <si>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</si>
  <si>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</si>
  <si>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</si>
  <si>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</si>
  <si>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</si>
  <si>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</si>
  <si>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</si>
  <si>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</si>
  <si>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</si>
  <si>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</si>
  <si>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</si>
  <si>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</si>
  <si>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</si>
  <si>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</si>
  <si>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</si>
  <si>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</si>
  <si>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</si>
  <si>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</si>
  <si>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</si>
  <si>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</si>
  <si>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</si>
  <si>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</si>
  <si>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</si>
  <si>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</si>
  <si>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</si>
  <si>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</si>
  <si>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</si>
  <si>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</si>
  <si>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</si>
  <si>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</si>
  <si>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</si>
  <si>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</si>
  <si>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</si>
  <si>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</si>
  <si>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</si>
  <si>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</si>
  <si>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</si>
  <si>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</si>
  <si>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</si>
  <si>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</si>
  <si>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</si>
  <si>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</si>
  <si>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</si>
  <si>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</si>
  <si>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</si>
  <si>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</si>
  <si>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</si>
  <si>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</si>
  <si>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</si>
  <si>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</si>
  <si>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</si>
  <si>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</si>
  <si>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</si>
  <si>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</si>
  <si>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</si>
  <si>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</si>
  <si>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</si>
  <si>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</si>
  <si>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</si>
  <si>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</si>
  <si>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</si>
  <si>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</si>
  <si>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</si>
  <si>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</si>
  <si>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</si>
  <si>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</si>
  <si>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</si>
  <si>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</si>
  <si>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</si>
  <si>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</si>
  <si>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</si>
  <si>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</si>
  <si>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</si>
  <si>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</si>
  <si>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</si>
  <si>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</si>
  <si>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</si>
  <si>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</si>
  <si>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</si>
  <si>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</si>
  <si>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</si>
  <si>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</si>
  <si>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</si>
  <si>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</si>
  <si>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</si>
  <si>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</si>
  <si>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</si>
  <si>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</si>
  <si>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</si>
  <si>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</si>
  <si>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</si>
  <si>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</si>
  <si>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</si>
  <si>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</si>
  <si>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</si>
  <si>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</si>
  <si>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</si>
  <si>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</si>
  <si>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</si>
  <si>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</si>
  <si>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</si>
  <si>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</si>
  <si>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</si>
  <si>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</si>
  <si>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</si>
  <si>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</si>
  <si>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</si>
  <si>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</si>
  <si>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</si>
  <si>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</si>
  <si>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</si>
  <si>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</si>
  <si>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</si>
  <si>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</si>
  <si>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</si>
  <si>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</si>
  <si>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</si>
  <si>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</si>
  <si>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</si>
  <si>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</si>
  <si>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</si>
  <si>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</si>
  <si>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</si>
  <si>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</si>
  <si>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</si>
  <si>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</si>
  <si>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</si>
  <si>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</si>
  <si>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</si>
  <si>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</si>
  <si>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</si>
  <si>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</si>
  <si>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</si>
  <si>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</si>
  <si>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</si>
  <si>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</si>
  <si>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</si>
  <si>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</si>
  <si>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</si>
  <si>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</si>
  <si>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</si>
  <si>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</si>
  <si>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</si>
  <si>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</si>
  <si>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</si>
  <si>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</si>
  <si>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</si>
  <si>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</si>
  <si>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</si>
  <si>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</si>
  <si>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</si>
  <si>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</si>
  <si>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</si>
  <si>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</si>
  <si>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</si>
  <si>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</si>
  <si>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</si>
  <si>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</si>
  <si>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</si>
  <si>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</si>
  <si>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</si>
  <si>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</si>
  <si>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</si>
  <si>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</si>
  <si>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</si>
  <si>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</si>
  <si>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</si>
  <si>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</si>
  <si>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</si>
  <si>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</si>
  <si>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</si>
  <si>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</si>
  <si>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</si>
  <si>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</si>
  <si>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</si>
  <si>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</si>
  <si>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</si>
  <si>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</si>
  <si>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</si>
  <si>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</si>
  <si>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</si>
  <si>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</si>
  <si>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</si>
  <si>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</si>
  <si>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</si>
  <si>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</si>
  <si>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</si>
  <si>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</si>
  <si>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</si>
  <si>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</si>
  <si>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</si>
  <si>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</si>
  <si>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</si>
  <si>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</si>
  <si>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</si>
  <si>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</si>
  <si>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</si>
  <si>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</si>
  <si>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</si>
  <si>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</si>
  <si>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</si>
  <si>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</si>
  <si>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</si>
  <si>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</si>
  <si>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</si>
  <si>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</si>
  <si>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</si>
  <si>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</si>
  <si>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</si>
  <si>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</si>
  <si>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</si>
  <si>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</si>
  <si>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</si>
  <si>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</si>
  <si>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</si>
  <si>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</si>
  <si>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</si>
  <si>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</si>
  <si>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</si>
  <si>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</si>
  <si>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</si>
  <si>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</si>
  <si>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</si>
  <si>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</si>
  <si>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</si>
  <si>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</si>
  <si>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</si>
  <si>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</si>
  <si>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</si>
  <si>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</si>
  <si>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</si>
  <si>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</si>
  <si>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</si>
  <si>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</si>
  <si>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</si>
  <si>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</si>
  <si>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</si>
  <si>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</si>
  <si>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</si>
  <si>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</si>
  <si>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</si>
  <si>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</si>
  <si>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</si>
  <si>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</si>
  <si>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</si>
  <si>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</si>
  <si>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</si>
  <si>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</si>
  <si>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</si>
  <si>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</si>
  <si>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</si>
  <si>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</si>
  <si>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</si>
  <si>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</si>
  <si>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</si>
  <si>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</si>
  <si>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</si>
  <si>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</si>
  <si>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</si>
  <si>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</si>
  <si>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</si>
  <si>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</si>
  <si>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</si>
  <si>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</si>
  <si>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</si>
  <si>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</si>
  <si>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</si>
  <si>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</si>
  <si>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</si>
  <si>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</si>
  <si>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</si>
  <si>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</si>
  <si>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</si>
  <si>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</si>
  <si>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</si>
  <si>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</si>
  <si>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</si>
  <si>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</si>
  <si>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</si>
  <si>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</si>
  <si>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</si>
  <si>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</si>
  <si>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</si>
  <si>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</si>
  <si>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</si>
  <si>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</si>
  <si>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</si>
  <si>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</si>
  <si>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</si>
  <si>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</si>
  <si>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</si>
  <si>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</si>
  <si>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</si>
  <si>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</si>
  <si>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</si>
  <si>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</si>
  <si>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</si>
  <si>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</si>
  <si>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</si>
  <si>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</si>
  <si>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</si>
  <si>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</si>
  <si>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</si>
  <si>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</si>
  <si>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</si>
  <si>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</si>
  <si>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</si>
  <si>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</si>
  <si>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</si>
  <si>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</si>
  <si>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</si>
  <si>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</si>
  <si>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</si>
  <si>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</si>
  <si>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</si>
  <si>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</si>
  <si>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</si>
  <si>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</si>
  <si>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</si>
  <si>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</si>
  <si>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</si>
  <si>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</si>
  <si>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</si>
  <si>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</si>
  <si>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</si>
  <si>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</si>
  <si>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</si>
  <si>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</si>
  <si>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</si>
  <si>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</si>
  <si>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</si>
  <si>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</si>
  <si>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</si>
  <si>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</si>
  <si>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</si>
  <si>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</si>
  <si>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</si>
  <si>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</si>
  <si>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</si>
  <si>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</si>
  <si>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</si>
  <si>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</si>
  <si>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</si>
  <si>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</si>
  <si>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</si>
  <si>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</si>
  <si>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</si>
  <si>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</si>
  <si>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</si>
  <si>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</si>
  <si>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</si>
  <si>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</si>
  <si>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</si>
  <si>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</si>
  <si>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</si>
  <si>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</si>
  <si>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</si>
  <si>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</si>
  <si>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</si>
  <si>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</si>
  <si>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</si>
  <si>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</si>
  <si>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</si>
  <si>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</si>
  <si>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</si>
  <si>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</si>
  <si>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</si>
  <si>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</si>
  <si>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</si>
  <si>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</si>
  <si>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</si>
  <si>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</si>
  <si>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</si>
  <si>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</si>
  <si>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</si>
  <si>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</si>
  <si>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</si>
  <si>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</si>
  <si>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</si>
  <si>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</si>
  <si>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</si>
  <si>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</si>
  <si>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</si>
  <si>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</si>
  <si>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</si>
  <si>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</si>
  <si>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</si>
  <si>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</si>
  <si>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</si>
  <si>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</si>
  <si>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</si>
  <si>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</si>
  <si>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</si>
  <si>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</si>
  <si>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</si>
  <si>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</si>
  <si>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</si>
  <si>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</si>
  <si>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</si>
  <si>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</si>
  <si>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</si>
  <si>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</si>
  <si>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</si>
  <si>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</si>
  <si>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</si>
  <si>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</si>
  <si>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</si>
  <si>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</si>
  <si>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</si>
  <si>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</si>
  <si>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</si>
  <si>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</si>
  <si>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</si>
  <si>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</si>
  <si>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</si>
  <si>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</si>
  <si>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</si>
  <si>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</si>
  <si>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</si>
  <si>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</si>
  <si>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</si>
  <si>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</si>
  <si>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</si>
  <si>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</si>
  <si>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</si>
  <si>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</si>
  <si>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</si>
  <si>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</si>
  <si>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</si>
  <si>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</si>
  <si>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</si>
  <si>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</si>
  <si>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</si>
  <si>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</si>
  <si>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</si>
  <si>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</si>
  <si>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</si>
  <si>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</si>
  <si>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</si>
  <si>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</si>
  <si>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</si>
  <si>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</si>
  <si>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</si>
  <si>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</si>
  <si>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</si>
  <si>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</si>
  <si>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</si>
  <si>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</si>
  <si>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</si>
  <si>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</si>
  <si>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</si>
  <si>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</si>
  <si>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</si>
  <si>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</si>
  <si>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</si>
  <si>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</si>
  <si>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</si>
  <si>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</si>
  <si>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</si>
  <si>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</si>
  <si>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</si>
  <si>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</si>
  <si>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</si>
  <si>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</si>
  <si>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</si>
  <si>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</si>
  <si>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</si>
  <si>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</si>
  <si>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</si>
  <si>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</si>
  <si>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</si>
  <si>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</si>
  <si>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</si>
  <si>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</si>
  <si>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</si>
  <si>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</si>
  <si>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</si>
  <si>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</si>
  <si>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</si>
  <si>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</si>
  <si>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</si>
  <si>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</si>
  <si>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</si>
  <si>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</si>
  <si>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</si>
  <si>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</si>
  <si>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</si>
  <si>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</si>
  <si>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</si>
  <si>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</si>
  <si>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</si>
  <si>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</si>
  <si>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</si>
  <si>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</si>
  <si>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</si>
  <si>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</si>
  <si>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</si>
  <si>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</si>
  <si>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</si>
  <si>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</si>
  <si>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</si>
  <si>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</si>
  <si>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</si>
  <si>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</si>
  <si>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</si>
  <si>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</si>
  <si>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</si>
  <si>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</si>
  <si>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</si>
  <si>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</si>
  <si>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</si>
  <si>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</si>
  <si>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</si>
  <si>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</si>
  <si>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</si>
  <si>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</si>
  <si>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</si>
  <si>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</si>
  <si>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</si>
  <si>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</si>
  <si>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</si>
  <si>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</si>
  <si>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</si>
  <si>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</si>
  <si>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</si>
  <si>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</si>
  <si>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</si>
  <si>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</si>
  <si>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</si>
  <si>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</si>
  <si>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</si>
  <si>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</si>
  <si>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</si>
  <si>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</si>
  <si>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</si>
  <si>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</si>
  <si>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</si>
  <si>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</si>
  <si>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</si>
  <si>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</si>
  <si>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</si>
  <si>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</si>
  <si>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</si>
  <si>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</si>
  <si>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</si>
  <si>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</si>
  <si>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</si>
  <si>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</si>
  <si>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</si>
  <si>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</si>
  <si>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</si>
  <si>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</si>
  <si>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</si>
  <si>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</si>
  <si>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</si>
  <si>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</si>
  <si>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</si>
  <si>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</si>
  <si>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</si>
  <si>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</si>
  <si>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</si>
  <si>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</si>
  <si>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</si>
  <si>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</si>
  <si>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</si>
  <si>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</si>
  <si>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</si>
  <si>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</si>
  <si>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</si>
  <si>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</si>
  <si>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</si>
  <si>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</si>
  <si>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</si>
  <si>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</si>
  <si>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</si>
  <si>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</si>
  <si>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</si>
  <si>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</si>
  <si>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</si>
  <si>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</si>
  <si>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</si>
  <si>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</si>
  <si>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</si>
  <si>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</si>
  <si>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</si>
  <si>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</si>
  <si>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</si>
  <si>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</si>
  <si>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</si>
  <si>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</si>
  <si>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</si>
  <si>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</si>
  <si>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</si>
  <si>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</si>
  <si>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</si>
  <si>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</si>
  <si>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</si>
  <si>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</si>
  <si>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</si>
  <si>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</si>
  <si>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</si>
  <si>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</si>
  <si>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</si>
  <si>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</si>
  <si>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</si>
  <si>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</si>
  <si>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</si>
  <si>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</si>
  <si>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</si>
  <si>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</si>
  <si>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</si>
  <si>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</si>
  <si>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</si>
  <si>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</si>
  <si>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</si>
  <si>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</si>
  <si>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</si>
  <si>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</si>
  <si>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</si>
  <si>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</si>
  <si>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</si>
  <si>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</si>
  <si>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</si>
  <si>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</si>
  <si>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</si>
  <si>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</si>
  <si>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</si>
  <si>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</si>
  <si>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</si>
  <si>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</si>
  <si>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</si>
  <si>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</si>
  <si>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</si>
  <si>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</si>
  <si>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</si>
  <si>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</si>
  <si>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</si>
  <si>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</si>
  <si>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</si>
  <si>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</si>
  <si>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</si>
  <si>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</si>
  <si>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</si>
  <si>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</si>
  <si>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</si>
  <si>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</si>
  <si>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</si>
  <si>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</si>
  <si>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</si>
  <si>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</si>
  <si>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</si>
  <si>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</si>
  <si>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</si>
  <si>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</si>
  <si>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</si>
  <si>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</si>
  <si>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</si>
  <si>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</si>
  <si>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</si>
  <si>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</si>
  <si>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</si>
  <si>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</si>
  <si>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</si>
  <si>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</si>
  <si>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</si>
  <si>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</si>
  <si>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</si>
  <si>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</si>
  <si>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</si>
  <si>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</si>
  <si>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</si>
  <si>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</si>
  <si>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</si>
  <si>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</si>
  <si>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</si>
  <si>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</si>
  <si>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</si>
  <si>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</si>
  <si>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</si>
  <si>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</si>
  <si>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</si>
  <si>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</si>
  <si>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</si>
  <si>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</si>
  <si>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</si>
  <si>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</si>
  <si>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</si>
  <si>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</si>
  <si>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</si>
  <si>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</si>
  <si>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</si>
  <si>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</si>
  <si>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</si>
  <si>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</si>
  <si>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</si>
  <si>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</si>
  <si>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</si>
  <si>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</si>
  <si>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</si>
  <si>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</si>
  <si>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</si>
  <si>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</si>
  <si>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</si>
  <si>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</si>
  <si>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</si>
  <si>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</si>
  <si>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</si>
  <si>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</si>
  <si>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</si>
  <si>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</si>
  <si>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</si>
  <si>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</si>
  <si>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</si>
  <si>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</si>
  <si>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</si>
  <si>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</si>
  <si>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</si>
  <si>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</si>
  <si>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</si>
  <si>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</si>
  <si>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</si>
  <si>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</si>
  <si>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</si>
  <si>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</si>
  <si>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</si>
  <si>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</si>
  <si>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</si>
  <si>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</si>
  <si>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</si>
  <si>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</si>
  <si>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</si>
  <si>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</si>
  <si>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</si>
  <si>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</si>
  <si>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</si>
  <si>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</si>
  <si>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</si>
  <si>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</si>
  <si>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</si>
  <si>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</si>
  <si>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</si>
  <si>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</si>
  <si>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</si>
  <si>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</si>
  <si>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</si>
  <si>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</si>
  <si>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</si>
  <si>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</si>
  <si>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</si>
  <si>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</si>
  <si>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</si>
  <si>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</si>
  <si>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</si>
  <si>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</si>
  <si>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</si>
  <si>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</si>
  <si>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</si>
  <si>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</si>
  <si>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</si>
  <si>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</si>
  <si>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</si>
  <si>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</si>
  <si>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</si>
  <si>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</si>
  <si>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</si>
  <si>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</si>
  <si>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</si>
  <si>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</si>
  <si>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</si>
  <si>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</si>
  <si>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</si>
  <si>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</si>
  <si>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</si>
  <si>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</si>
  <si>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</si>
  <si>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</si>
  <si>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</si>
  <si>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</si>
  <si>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</si>
  <si>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</si>
  <si>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</si>
  <si>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</si>
  <si>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</si>
  <si>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</si>
  <si>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</si>
  <si>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</si>
  <si>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</si>
  <si>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</si>
  <si>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</si>
  <si>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</si>
  <si>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</si>
  <si>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</si>
  <si>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</si>
  <si>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</si>
  <si>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</si>
  <si>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</si>
  <si>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</si>
  <si>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</si>
  <si>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</si>
  <si>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</si>
  <si>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</si>
  <si>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</si>
  <si>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</si>
  <si>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</si>
  <si>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</si>
  <si>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</si>
  <si>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</si>
  <si>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</si>
  <si>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</si>
  <si>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</si>
  <si>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</si>
  <si>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</si>
  <si>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</si>
  <si>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</si>
  <si>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</si>
  <si>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</si>
  <si>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</si>
  <si>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</si>
  <si>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</si>
  <si>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</si>
  <si>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</si>
  <si>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</si>
  <si>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</si>
  <si>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</si>
  <si>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</si>
  <si>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</si>
  <si>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</si>
  <si>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</si>
  <si>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</si>
  <si>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</si>
  <si>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</si>
  <si>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</si>
  <si>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</si>
  <si>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</si>
  <si>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</si>
  <si>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</si>
  <si>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</si>
  <si>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</si>
  <si>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</si>
  <si>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</si>
  <si>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</si>
  <si>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</si>
  <si>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</si>
  <si>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</si>
  <si>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</si>
  <si>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</si>
  <si>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</si>
  <si>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</si>
  <si>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</si>
  <si>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</si>
  <si>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</si>
  <si>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</si>
  <si>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</si>
  <si>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</si>
  <si>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</si>
  <si>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</si>
  <si>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</si>
  <si>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</si>
  <si>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</si>
  <si>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</si>
  <si>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</si>
  <si>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</si>
  <si>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</si>
  <si>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</si>
  <si>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</si>
  <si>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</si>
  <si>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</si>
  <si>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</si>
  <si>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</si>
  <si>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</si>
  <si>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</si>
  <si>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</si>
  <si>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</si>
  <si>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</si>
  <si>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</si>
  <si>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</si>
  <si>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</si>
  <si>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</si>
  <si>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</si>
  <si>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</si>
  <si>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</si>
  <si>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</si>
  <si>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</si>
  <si>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</si>
  <si>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</si>
  <si>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</si>
  <si>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</si>
  <si>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</si>
  <si>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</si>
  <si>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</si>
  <si>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</si>
  <si>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</si>
  <si>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</si>
  <si>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</si>
  <si>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</si>
  <si>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</si>
  <si>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</si>
  <si>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</si>
  <si>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</si>
  <si>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</si>
  <si>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</si>
  <si>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</si>
  <si>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</si>
  <si>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</si>
  <si>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</si>
  <si>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</si>
  <si>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</si>
  <si>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</si>
  <si>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</si>
  <si>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</si>
  <si>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</si>
  <si>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</si>
  <si>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</si>
  <si>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</si>
  <si>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</si>
  <si>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</si>
  <si>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</si>
  <si>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</si>
  <si>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</si>
  <si>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</si>
  <si>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</si>
  <si>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</si>
  <si>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</si>
  <si>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</si>
  <si>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</si>
  <si>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</si>
  <si>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</si>
  <si>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</si>
  <si>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</si>
  <si>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</si>
  <si>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</si>
  <si>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</si>
  <si>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</si>
  <si>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</si>
  <si>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</si>
  <si>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</si>
  <si>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</si>
  <si>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</si>
  <si>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</si>
  <si>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</si>
  <si>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</si>
  <si>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</si>
  <si>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</si>
  <si>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</si>
  <si>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</si>
  <si>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</si>
  <si>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</si>
  <si>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</si>
  <si>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</si>
  <si>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</si>
  <si>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</si>
  <si>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</si>
  <si>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</si>
  <si>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</si>
  <si>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</si>
  <si>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</si>
  <si>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</si>
  <si>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</si>
  <si>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</si>
  <si>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</si>
  <si>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</si>
  <si>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</si>
  <si>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</si>
  <si>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</si>
  <si>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</si>
  <si>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</si>
  <si>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</si>
  <si>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</si>
  <si>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</si>
  <si>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</si>
  <si>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</si>
  <si>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</si>
  <si>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</si>
  <si>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</si>
  <si>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</si>
  <si>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</si>
  <si>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</si>
  <si>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</si>
  <si>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</si>
  <si>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</si>
  <si>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</si>
  <si>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</si>
  <si>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</si>
  <si>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</si>
  <si>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</si>
  <si>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</si>
  <si>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</si>
  <si>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</si>
  <si>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</si>
  <si>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</si>
  <si>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</si>
  <si>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</si>
  <si>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</si>
  <si>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</si>
  <si>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</si>
  <si>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</si>
  <si>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</si>
  <si>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</si>
  <si>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</si>
  <si>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</si>
  <si>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</si>
  <si>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</si>
  <si>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</si>
  <si>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</si>
  <si>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</si>
  <si>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</si>
  <si>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</si>
  <si>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</si>
  <si>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</si>
  <si>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</si>
  <si>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</si>
  <si>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</si>
  <si>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</si>
  <si>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</si>
  <si>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</si>
  <si>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</si>
  <si>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</si>
  <si>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</si>
  <si>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</si>
  <si>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</si>
  <si>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</si>
  <si>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</si>
  <si>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</si>
  <si>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</si>
  <si>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</si>
  <si>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</si>
  <si>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</si>
  <si>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</si>
  <si>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</si>
  <si>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</si>
  <si>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</si>
  <si>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</si>
  <si>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</si>
  <si>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</si>
  <si>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</si>
  <si>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</si>
  <si>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</si>
  <si>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</si>
  <si>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</si>
  <si>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</si>
  <si>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</si>
  <si>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</si>
  <si>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</si>
  <si>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</si>
  <si>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</si>
  <si>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</si>
  <si>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</si>
  <si>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</si>
  <si>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</si>
  <si>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</si>
  <si>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</si>
  <si>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</si>
  <si>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</si>
  <si>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</si>
  <si>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</si>
  <si>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</si>
  <si>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</si>
  <si>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</si>
  <si>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</si>
  <si>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</si>
  <si>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</si>
  <si>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</si>
  <si>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</si>
  <si>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</si>
  <si>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</si>
  <si>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</si>
  <si>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</si>
  <si>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</si>
  <si>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</si>
  <si>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</si>
  <si>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</si>
  <si>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</si>
  <si>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</si>
  <si>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</si>
  <si>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</si>
  <si>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</si>
  <si>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</si>
  <si>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</si>
  <si>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</si>
  <si>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</si>
  <si>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</si>
  <si>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</si>
  <si>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</si>
  <si>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</si>
  <si>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</si>
  <si>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</si>
  <si>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</si>
  <si>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</si>
  <si>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</si>
  <si>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</si>
  <si>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</si>
  <si>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</si>
  <si>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</si>
  <si>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</si>
  <si>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</si>
  <si>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</si>
  <si>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</si>
  <si>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</si>
  <si>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</si>
  <si>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</si>
  <si>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</si>
  <si>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</si>
  <si>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</si>
  <si>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</si>
  <si>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</si>
  <si>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</si>
  <si>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</si>
  <si>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</si>
  <si>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</si>
  <si>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</si>
  <si>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</si>
  <si>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</si>
  <si>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</si>
  <si>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</si>
  <si>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</si>
  <si>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</si>
  <si>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</si>
  <si>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</si>
  <si>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</si>
  <si>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</si>
  <si>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</si>
  <si>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</si>
  <si>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</si>
  <si>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</si>
  <si>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</si>
  <si>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</si>
  <si>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</si>
  <si>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</si>
  <si>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</si>
  <si>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</si>
  <si>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</si>
  <si>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</si>
  <si>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</si>
  <si>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</si>
  <si>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</si>
  <si>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</si>
  <si>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</si>
  <si>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</si>
  <si>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</si>
  <si>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</si>
  <si>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</si>
  <si>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</si>
  <si>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</si>
  <si>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</si>
  <si>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</si>
  <si>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</si>
  <si>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</si>
  <si>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</si>
  <si>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</si>
  <si>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</si>
  <si>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</si>
  <si>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</si>
  <si>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</si>
  <si>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</si>
  <si>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</si>
  <si>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</si>
  <si>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</si>
  <si>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</si>
  <si>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</si>
  <si>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</si>
  <si>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</si>
  <si>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</si>
  <si>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</si>
  <si>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</si>
  <si>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</si>
  <si>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</si>
  <si>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</si>
  <si>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</si>
  <si>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</si>
  <si>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</si>
  <si>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</si>
  <si>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</si>
  <si>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</si>
  <si>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</si>
  <si>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</si>
  <si>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</si>
  <si>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</si>
  <si>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</si>
  <si>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</si>
  <si>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</si>
  <si>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</si>
  <si>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</si>
  <si>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</si>
  <si>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</si>
  <si>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</si>
  <si>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</si>
  <si>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</si>
  <si>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</si>
  <si>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</si>
  <si>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</si>
  <si>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</si>
  <si>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</si>
  <si>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</si>
  <si>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</si>
  <si>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</si>
  <si>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</si>
  <si>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</si>
  <si>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</si>
  <si>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</si>
  <si>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</si>
  <si>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</si>
  <si>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</si>
  <si>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</si>
  <si>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</si>
  <si>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</si>
  <si>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</si>
  <si>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</si>
  <si>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</si>
  <si>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</si>
  <si>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</si>
  <si>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</si>
  <si>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</si>
  <si>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</si>
  <si>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</si>
  <si>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</si>
  <si>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</si>
  <si>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</si>
  <si>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</si>
  <si>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</si>
  <si>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</si>
  <si>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</si>
  <si>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</si>
  <si>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</si>
  <si>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</si>
  <si>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</si>
  <si>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</si>
  <si>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</si>
  <si>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</si>
  <si>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</si>
  <si>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</si>
  <si>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</si>
  <si>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</si>
  <si>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</si>
  <si>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</si>
  <si>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</si>
  <si>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</si>
  <si>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</si>
  <si>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</si>
  <si>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</si>
  <si>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</si>
  <si>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</si>
  <si>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</si>
  <si>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</si>
  <si>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</si>
  <si>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</si>
  <si>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</si>
  <si>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</si>
  <si>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</si>
  <si>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</si>
  <si>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</si>
  <si>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</si>
  <si>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</si>
  <si>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</si>
  <si>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</si>
  <si>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</si>
  <si>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</si>
  <si>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</si>
  <si>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</si>
  <si>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</si>
  <si>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</si>
  <si>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</si>
  <si>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</si>
  <si>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</si>
  <si>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</si>
  <si>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</si>
  <si>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</si>
  <si>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</si>
  <si>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</si>
  <si>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</si>
  <si>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</si>
  <si>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</si>
  <si>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</si>
  <si>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</si>
  <si>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</si>
  <si>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</si>
  <si>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</si>
  <si>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</si>
  <si>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</si>
  <si>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</si>
  <si>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</si>
  <si>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</si>
  <si>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</si>
  <si>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</si>
  <si>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</si>
  <si>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</si>
  <si>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</si>
  <si>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</si>
  <si>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</si>
  <si>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</si>
  <si>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</si>
  <si>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</si>
  <si>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</si>
  <si>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</si>
  <si>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</si>
  <si>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</si>
  <si>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</si>
  <si>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</si>
  <si>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</si>
  <si>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</si>
  <si>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</si>
  <si>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</si>
  <si>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</si>
  <si>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</si>
  <si>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</si>
  <si>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</si>
  <si>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</si>
  <si>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</si>
  <si>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</si>
  <si>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</si>
  <si>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</si>
  <si>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</si>
  <si>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</si>
  <si>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</si>
  <si>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</si>
  <si>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</si>
  <si>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</si>
  <si>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</si>
  <si>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</si>
  <si>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</si>
  <si>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</si>
  <si>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</si>
  <si>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</si>
  <si>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</si>
  <si>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</si>
  <si>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</si>
  <si>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</si>
  <si>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</si>
  <si>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</si>
  <si>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</si>
  <si>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</si>
  <si>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</si>
  <si>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</si>
  <si>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</si>
  <si>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</si>
  <si>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</si>
  <si>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</si>
  <si>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</si>
  <si>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</si>
  <si>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</si>
  <si>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</si>
  <si>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</si>
  <si>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</si>
  <si>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</si>
  <si>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</si>
  <si>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</si>
  <si>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</si>
  <si>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</si>
  <si>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</si>
  <si>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</si>
  <si>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</si>
  <si>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</si>
  <si>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</si>
  <si>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</si>
  <si>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</si>
  <si>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</si>
  <si>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</si>
  <si>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</si>
  <si>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</si>
  <si>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</si>
  <si>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</si>
  <si>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</si>
  <si>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</si>
  <si>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</si>
  <si>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</si>
  <si>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</si>
  <si>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</si>
  <si>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</si>
  <si>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</si>
  <si>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</si>
  <si>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</si>
  <si>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</si>
  <si>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</si>
  <si>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</si>
  <si>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</si>
  <si>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</si>
  <si>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</si>
  <si>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</si>
  <si>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</si>
  <si>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</si>
  <si>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</si>
  <si>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</si>
  <si>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</si>
  <si>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</si>
  <si>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</si>
  <si>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</si>
  <si>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</si>
  <si>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</si>
  <si>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</si>
  <si>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</si>
  <si>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</si>
  <si>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</si>
  <si>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</si>
  <si>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</si>
  <si>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</si>
  <si>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</si>
  <si>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</si>
  <si>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</si>
  <si>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</si>
  <si>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</si>
  <si>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</si>
  <si>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</si>
  <si>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</si>
  <si>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</si>
  <si>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</si>
  <si>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</si>
  <si>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</si>
  <si>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</si>
  <si>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</si>
  <si>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</si>
  <si>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</si>
  <si>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</si>
  <si>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</si>
  <si>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</si>
  <si>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</si>
  <si>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</si>
  <si>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</si>
  <si>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</si>
  <si>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</si>
  <si>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</si>
  <si>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</si>
  <si>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</si>
  <si>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</si>
  <si>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</si>
  <si>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</si>
  <si>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</si>
  <si>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</si>
  <si>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</si>
  <si>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</si>
  <si>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</si>
  <si>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</si>
  <si>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</si>
  <si>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</si>
  <si>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</si>
  <si>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</si>
  <si>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</si>
  <si>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</si>
  <si>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</si>
  <si>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</si>
  <si>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</si>
  <si>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</si>
  <si>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</si>
  <si>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</si>
  <si>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</si>
  <si>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</si>
  <si>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</si>
  <si>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</si>
  <si>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</si>
  <si>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</si>
  <si>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</si>
  <si>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</si>
  <si>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</si>
  <si>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</si>
  <si>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</si>
  <si>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</si>
  <si>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</si>
  <si>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</si>
  <si>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</si>
  <si>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</si>
  <si>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</si>
  <si>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</si>
  <si>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</si>
  <si>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</si>
  <si>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</si>
  <si>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</si>
  <si>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</si>
  <si>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</si>
  <si>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</si>
  <si>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</si>
  <si>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</si>
  <si>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</si>
  <si>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</si>
  <si>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</si>
  <si>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</si>
  <si>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</si>
  <si>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</si>
  <si>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</si>
  <si>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</si>
  <si>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</si>
  <si>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</si>
  <si>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</si>
  <si>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</si>
  <si>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</si>
  <si>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</si>
  <si>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</si>
  <si>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</si>
  <si>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</si>
  <si>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</si>
  <si>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</si>
  <si>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</si>
  <si>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</si>
  <si>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</si>
  <si>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</si>
  <si>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</si>
  <si>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</si>
  <si>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</si>
  <si>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</si>
  <si>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</si>
  <si>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</si>
  <si>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</si>
  <si>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</si>
  <si>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</si>
  <si>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</si>
  <si>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</si>
  <si>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</si>
  <si>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</si>
  <si>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</si>
  <si>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</si>
  <si>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</si>
  <si>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</si>
  <si>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</si>
  <si>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</si>
  <si>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</si>
  <si>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</si>
  <si>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</si>
  <si>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</si>
  <si>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</si>
  <si>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</si>
  <si>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</si>
  <si>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</si>
  <si>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</si>
  <si>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</si>
  <si>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</si>
  <si>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</si>
  <si>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</si>
  <si>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</si>
  <si>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</si>
  <si>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</si>
  <si>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</si>
  <si>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</si>
  <si>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</si>
  <si>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</si>
  <si>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</si>
  <si>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</si>
  <si>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</si>
  <si>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</si>
  <si>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</si>
  <si>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</si>
  <si>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</si>
  <si>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</si>
  <si>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</si>
  <si>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</si>
  <si>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</si>
  <si>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</si>
  <si>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</si>
  <si>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</si>
  <si>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</si>
  <si>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</si>
  <si>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</si>
  <si>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</si>
  <si>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</si>
  <si>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</si>
  <si>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</si>
  <si>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</si>
  <si>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</si>
  <si>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</si>
  <si>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</si>
  <si>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</si>
  <si>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</si>
  <si>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</si>
  <si>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</si>
  <si>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</si>
  <si>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</si>
  <si>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</si>
  <si>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</si>
  <si>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</si>
  <si>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</si>
  <si>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</si>
  <si>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</si>
  <si>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</si>
  <si>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</si>
  <si>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</si>
  <si>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</si>
  <si>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</si>
  <si>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</si>
  <si>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</si>
  <si>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</si>
  <si>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</si>
  <si>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</si>
  <si>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</si>
  <si>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</si>
  <si>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</si>
  <si>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</si>
  <si>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</si>
  <si>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</si>
  <si>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</si>
  <si>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</si>
  <si>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</si>
  <si>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</si>
  <si>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</si>
  <si>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</si>
  <si>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</si>
  <si>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</si>
  <si>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</si>
  <si>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</si>
  <si>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</si>
  <si>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</si>
  <si>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</si>
  <si>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</si>
  <si>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</si>
  <si>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</si>
  <si>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</si>
  <si>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</si>
  <si>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</si>
  <si>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</si>
  <si>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</si>
  <si>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</si>
  <si>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</si>
  <si>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</si>
  <si>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</si>
  <si>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</si>
  <si>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</si>
  <si>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</si>
  <si>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</si>
  <si>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</si>
  <si>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</si>
  <si>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</si>
  <si>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</si>
  <si>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</si>
  <si>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</si>
  <si>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</si>
  <si>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</si>
  <si>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</si>
  <si>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</si>
  <si>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</si>
  <si>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</si>
  <si>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</si>
  <si>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</si>
  <si>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</si>
  <si>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</si>
  <si>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</si>
  <si>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</si>
  <si>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</si>
  <si>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</si>
  <si>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</si>
  <si>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</si>
  <si>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</si>
  <si>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</si>
  <si>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</si>
  <si>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</si>
  <si>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</si>
  <si>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</si>
  <si>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</si>
  <si>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</si>
  <si>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</si>
  <si>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</si>
  <si>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</si>
  <si>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</si>
  <si>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</si>
  <si>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</si>
  <si>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</si>
  <si>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</si>
  <si>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</si>
  <si>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</si>
  <si>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</si>
  <si>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</si>
  <si>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</si>
  <si>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</si>
  <si>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</si>
  <si>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</si>
  <si>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</si>
  <si>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</si>
  <si>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</si>
  <si>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</si>
  <si>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</si>
  <si>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</si>
  <si>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</si>
  <si>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</si>
  <si>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</si>
  <si>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</si>
  <si>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</si>
  <si>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</si>
  <si>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</si>
  <si>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</si>
  <si>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</si>
  <si>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</si>
  <si>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</si>
  <si>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</si>
  <si>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</si>
  <si>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</si>
  <si>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</si>
  <si>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</si>
  <si>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</si>
  <si>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</si>
  <si>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</si>
  <si>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</si>
  <si>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</si>
  <si>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</si>
  <si>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</si>
  <si>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</si>
  <si>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</si>
  <si>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</si>
  <si>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</si>
  <si>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</si>
  <si>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</si>
  <si>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</si>
  <si>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</si>
  <si>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</si>
  <si>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</si>
  <si>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</si>
  <si>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</si>
  <si>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</si>
  <si>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</si>
  <si>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</si>
  <si>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</si>
  <si>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</si>
  <si>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</si>
  <si>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</si>
  <si>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</si>
  <si>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</si>
  <si>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</si>
  <si>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</si>
  <si>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</si>
  <si>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</si>
  <si>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</si>
  <si>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</si>
  <si>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</si>
  <si>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</si>
  <si>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</si>
  <si>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</si>
  <si>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</si>
  <si>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</si>
  <si>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</si>
  <si>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</si>
  <si>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</si>
  <si>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</si>
  <si>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</si>
  <si>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</si>
  <si>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</si>
  <si>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</si>
  <si>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</si>
  <si>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</si>
  <si>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</si>
  <si>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</si>
  <si>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</si>
  <si>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</si>
  <si>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</si>
  <si>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</si>
  <si>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</si>
  <si>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</si>
  <si>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</si>
  <si>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</si>
  <si>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</si>
  <si>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</si>
  <si>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</si>
  <si>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</si>
  <si>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</si>
  <si>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</si>
  <si>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</si>
  <si>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</si>
  <si>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</si>
  <si>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</si>
  <si>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</si>
  <si>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</si>
  <si>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</si>
  <si>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</si>
  <si>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</si>
  <si>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</si>
  <si>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</si>
  <si>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</si>
  <si>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</si>
  <si>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</si>
  <si>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</si>
  <si>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</si>
  <si>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</si>
  <si>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</si>
  <si>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</si>
  <si>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</si>
  <si>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</si>
  <si>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</si>
  <si>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</si>
  <si>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</si>
  <si>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</si>
  <si>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</si>
  <si>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</si>
  <si>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</si>
  <si>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</si>
  <si>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</si>
  <si>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</si>
  <si>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</si>
  <si>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</si>
  <si>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</si>
  <si>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</si>
  <si>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</si>
  <si>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</si>
  <si>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</si>
  <si>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</si>
  <si>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</si>
  <si>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</si>
  <si>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</si>
  <si>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</si>
  <si>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</si>
  <si>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</si>
  <si>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</si>
  <si>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</si>
  <si>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</si>
  <si>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</si>
  <si>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</si>
  <si>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</si>
  <si>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</si>
  <si>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</si>
  <si>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</si>
  <si>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</si>
  <si>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</si>
  <si>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</si>
  <si>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</si>
  <si>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</si>
  <si>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</si>
  <si>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</si>
  <si>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</si>
  <si>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</si>
  <si>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</si>
  <si>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</si>
  <si>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</si>
  <si>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</si>
  <si>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</si>
  <si>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</si>
  <si>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</si>
  <si>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</si>
  <si>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</si>
  <si>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</si>
  <si>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</si>
  <si>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</si>
  <si>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</si>
  <si>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</si>
  <si>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</si>
  <si>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</si>
  <si>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</si>
  <si>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</si>
  <si>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</si>
  <si>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</si>
  <si>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</si>
  <si>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</si>
  <si>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</si>
  <si>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</si>
  <si>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</si>
  <si>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</si>
  <si>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</si>
  <si>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</si>
  <si>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</si>
  <si>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</si>
  <si>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</si>
  <si>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</si>
  <si>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</si>
  <si>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</si>
  <si>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</si>
  <si>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</si>
  <si>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</si>
  <si>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</si>
  <si>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</si>
  <si>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</si>
  <si>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</si>
  <si>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</si>
  <si>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</si>
  <si>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</si>
  <si>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</si>
  <si>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</si>
  <si>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</si>
  <si>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</si>
  <si>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</si>
  <si>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</si>
  <si>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</si>
  <si>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</si>
  <si>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</si>
  <si>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</si>
  <si>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</si>
  <si>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</si>
  <si>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</si>
  <si>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</si>
  <si>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</si>
  <si>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</si>
  <si>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</si>
  <si>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</si>
  <si>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</si>
  <si>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</si>
  <si>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</si>
  <si>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</si>
  <si>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</si>
  <si>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</si>
  <si>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</si>
  <si>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</si>
  <si>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</si>
  <si>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</si>
  <si>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</si>
  <si>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</si>
  <si>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</si>
  <si>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</si>
  <si>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</si>
  <si>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</si>
  <si>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</si>
  <si>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</si>
  <si>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</si>
  <si>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</si>
  <si>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</si>
  <si>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</si>
  <si>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</si>
  <si>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</si>
  <si>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</si>
  <si>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</si>
  <si>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</si>
  <si>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</si>
  <si>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</si>
  <si>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</si>
  <si>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</si>
  <si>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</si>
  <si>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</si>
  <si>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</si>
  <si>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</si>
  <si>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</si>
  <si>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</si>
  <si>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</si>
  <si>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</si>
  <si>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</si>
  <si>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</si>
  <si>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</si>
  <si>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</si>
  <si>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</si>
  <si>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</si>
  <si>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</si>
  <si>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</si>
  <si>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</si>
  <si>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</si>
  <si>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</si>
  <si>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</si>
  <si>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</si>
  <si>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</si>
  <si>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</si>
  <si>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</si>
  <si>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</si>
  <si>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</si>
  <si>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</si>
  <si>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</si>
  <si>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</si>
  <si>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</si>
  <si>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</si>
  <si>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</si>
  <si>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</si>
  <si>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</si>
  <si>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</si>
  <si>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</si>
  <si>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</si>
  <si>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</si>
  <si>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</si>
  <si>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</si>
  <si>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</si>
  <si>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</si>
  <si>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</si>
  <si>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</si>
  <si>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</si>
  <si>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</si>
  <si>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</si>
  <si>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</si>
  <si>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</si>
  <si>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</si>
  <si>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</si>
  <si>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</si>
  <si>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</si>
  <si>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</si>
  <si>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</si>
  <si>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</si>
  <si>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</si>
  <si>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</si>
  <si>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</si>
  <si>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</si>
  <si>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</si>
  <si>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</si>
  <si>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</si>
  <si>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</si>
  <si>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</si>
  <si>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</si>
  <si>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</si>
  <si>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</si>
  <si>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</si>
  <si>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</si>
  <si>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</si>
  <si>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</si>
  <si>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</si>
  <si>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</si>
  <si>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</si>
  <si>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</si>
  <si>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</si>
  <si>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</si>
  <si>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</si>
  <si>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</si>
  <si>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</si>
  <si>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</si>
  <si>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</si>
  <si>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</si>
  <si>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</si>
  <si>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</si>
  <si>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</si>
  <si>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</si>
  <si>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</si>
  <si>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</si>
  <si>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</si>
  <si>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</si>
  <si>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</si>
  <si>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</si>
  <si>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</si>
  <si>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</si>
  <si>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</si>
  <si>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</si>
  <si>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</si>
  <si>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</si>
  <si>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</si>
  <si>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</si>
  <si>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</si>
  <si>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</si>
  <si>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</si>
  <si>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</si>
  <si>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</si>
  <si>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</si>
  <si>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</si>
  <si>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</si>
  <si>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</si>
  <si>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</si>
  <si>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</si>
  <si>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</si>
  <si>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</si>
  <si>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</si>
  <si>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</si>
  <si>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</si>
  <si>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</si>
  <si>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</si>
  <si>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</si>
  <si>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</si>
  <si>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</si>
  <si>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</si>
  <si>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</si>
  <si>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</si>
  <si>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</si>
  <si>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</si>
  <si>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</si>
  <si>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</si>
  <si>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</si>
  <si>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</si>
  <si>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</si>
  <si>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</si>
  <si>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</si>
  <si>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</si>
  <si>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</si>
  <si>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</si>
  <si>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</si>
  <si>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</si>
  <si>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</si>
  <si>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</si>
  <si>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</si>
  <si>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</si>
  <si>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</si>
  <si>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</si>
  <si>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</si>
  <si>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</si>
  <si>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</si>
  <si>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</si>
  <si>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</si>
  <si>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</si>
  <si>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</si>
  <si>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</si>
  <si>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</si>
  <si>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</si>
  <si>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</si>
  <si>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</si>
  <si>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</si>
  <si>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</si>
  <si>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</si>
  <si>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</si>
  <si>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</si>
  <si>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</si>
  <si>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</si>
  <si>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</si>
  <si>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</si>
  <si>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</si>
  <si>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</si>
  <si>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</si>
  <si>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</si>
  <si>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</si>
  <si>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</si>
  <si>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</si>
  <si>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</si>
  <si>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</si>
  <si>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</si>
  <si>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</si>
  <si>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</si>
  <si>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</si>
  <si>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</si>
  <si>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</si>
  <si>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</si>
  <si>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</si>
  <si>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</si>
  <si>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</si>
  <si>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</si>
  <si>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</si>
  <si>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</si>
  <si>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</si>
  <si>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</si>
  <si>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</si>
  <si>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</si>
  <si>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</si>
  <si>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</si>
  <si>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</si>
  <si>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</si>
  <si>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</si>
  <si>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</si>
  <si>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</si>
  <si>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</si>
  <si>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</si>
  <si>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</si>
  <si>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</si>
  <si>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</si>
  <si>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</si>
  <si>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</si>
  <si>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</si>
  <si>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</si>
  <si>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</si>
  <si>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</si>
  <si>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</si>
  <si>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</si>
  <si>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</si>
  <si>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</si>
  <si>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</si>
  <si>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</si>
  <si>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</si>
  <si>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</si>
  <si>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</si>
  <si>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</si>
  <si>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</si>
  <si>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</si>
  <si>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</si>
  <si>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</si>
  <si>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</si>
  <si>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</si>
  <si>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</si>
  <si>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</si>
  <si>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</si>
  <si>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</si>
  <si>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</si>
  <si>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</si>
  <si>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</si>
  <si>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</si>
  <si>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</si>
  <si>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</si>
  <si>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</si>
  <si>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</si>
  <si>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</si>
  <si>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</si>
  <si>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</si>
  <si>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</si>
  <si>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</si>
  <si>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</si>
  <si>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</si>
  <si>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</si>
  <si>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</si>
  <si>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</si>
  <si>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</si>
  <si>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</si>
  <si>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</si>
  <si>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</si>
  <si>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</si>
  <si>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</si>
  <si>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</si>
  <si>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</si>
  <si>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</si>
  <si>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</si>
  <si>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</si>
  <si>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</si>
  <si>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</si>
  <si>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</si>
  <si>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</si>
  <si>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</si>
  <si>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</si>
  <si>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</si>
  <si>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</si>
  <si>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</si>
  <si>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</si>
  <si>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</si>
  <si>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</si>
  <si>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</si>
  <si>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</si>
  <si>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</si>
  <si>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</si>
  <si>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</si>
  <si>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</si>
  <si>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</si>
  <si>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</si>
  <si>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</si>
  <si>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</si>
  <si>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</si>
  <si>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</si>
  <si>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</si>
  <si>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</si>
  <si>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</si>
  <si>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</si>
  <si>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</si>
  <si>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</si>
  <si>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</si>
  <si>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</si>
  <si>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</si>
  <si>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</si>
  <si>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</si>
  <si>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</si>
  <si>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</si>
  <si>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</si>
  <si>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</si>
  <si>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</si>
  <si>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</si>
  <si>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</si>
  <si>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</si>
  <si>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</si>
  <si>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</si>
  <si>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</si>
  <si>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</si>
  <si>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</si>
  <si>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</si>
  <si>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</si>
  <si>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</si>
  <si>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</si>
  <si>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</si>
  <si>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</si>
  <si>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</si>
  <si>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</si>
  <si>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</si>
  <si>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</si>
  <si>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</si>
  <si>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</si>
  <si>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</si>
  <si>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</si>
  <si>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</si>
  <si>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</si>
  <si>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</si>
  <si>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</si>
  <si>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</si>
  <si>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</si>
  <si>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</si>
  <si>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</si>
  <si>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</si>
  <si>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</si>
  <si>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</si>
  <si>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</si>
  <si>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</si>
  <si>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</si>
  <si>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</si>
  <si>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</si>
  <si>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</si>
  <si>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</si>
  <si>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</si>
  <si>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</si>
  <si>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</si>
  <si>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</si>
  <si>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</si>
  <si>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</si>
  <si>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</si>
  <si>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</si>
  <si>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</si>
  <si>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</si>
  <si>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</si>
  <si>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</si>
  <si>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</si>
  <si>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</si>
  <si>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</si>
  <si>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</si>
  <si>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</si>
  <si>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</si>
  <si>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</si>
  <si>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</si>
  <si>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</si>
  <si>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</si>
  <si>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</si>
  <si>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</si>
  <si>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</si>
  <si>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</si>
  <si>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</si>
  <si>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</si>
  <si>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</si>
  <si>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</si>
  <si>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</si>
  <si>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</si>
  <si>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</si>
  <si>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</si>
  <si>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</si>
  <si>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</si>
  <si>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</si>
  <si>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</si>
  <si>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</si>
  <si>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</si>
  <si>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</si>
  <si>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</si>
  <si>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</si>
  <si>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</si>
  <si>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</si>
  <si>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</si>
  <si>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</si>
  <si>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</si>
  <si>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</si>
  <si>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</si>
  <si>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</si>
  <si>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</si>
  <si>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</si>
  <si>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</si>
  <si>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</si>
  <si>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</si>
  <si>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</si>
  <si>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</si>
  <si>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</si>
  <si>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</si>
  <si>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</si>
  <si>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</si>
  <si>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</si>
  <si>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</si>
  <si>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</si>
  <si>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</si>
  <si>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</si>
  <si>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</si>
  <si>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</si>
  <si>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</si>
  <si>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</si>
  <si>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</si>
  <si>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</si>
  <si>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</si>
  <si>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</si>
  <si>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</si>
  <si>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</si>
  <si>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</si>
  <si>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</si>
  <si>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</si>
  <si>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</si>
  <si>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</si>
  <si>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</si>
  <si>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</si>
  <si>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</si>
  <si>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</si>
  <si>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</si>
  <si>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</si>
  <si>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</si>
  <si>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</si>
  <si>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</si>
  <si>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</si>
  <si>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</si>
  <si>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</si>
  <si>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</si>
  <si>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</si>
  <si>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</si>
  <si>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</si>
  <si>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</si>
  <si>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</si>
  <si>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</si>
  <si>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</si>
  <si>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</si>
  <si>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</si>
  <si>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</si>
  <si>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</si>
  <si>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</si>
  <si>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</si>
  <si>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</si>
  <si>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</si>
  <si>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</si>
  <si>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</si>
  <si>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</si>
  <si>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</si>
  <si>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</si>
  <si>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</si>
  <si>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</si>
  <si>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</si>
  <si>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</si>
  <si>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</si>
  <si>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</si>
  <si>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</si>
  <si>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</si>
  <si>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</si>
  <si>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</si>
  <si>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</si>
  <si>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</si>
  <si>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</si>
  <si>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</si>
  <si>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</si>
  <si>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</si>
  <si>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</si>
  <si>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</si>
  <si>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</si>
  <si>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</si>
  <si>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</si>
  <si>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</si>
  <si>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</si>
  <si>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</si>
  <si>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</si>
  <si>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</si>
  <si>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</si>
  <si>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</si>
  <si>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</si>
  <si>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</si>
  <si>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</si>
  <si>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</si>
  <si>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</si>
  <si>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</si>
  <si>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</si>
  <si>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</si>
  <si>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</si>
  <si>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</si>
  <si>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</si>
  <si>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</si>
  <si>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</si>
  <si>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</si>
  <si>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</si>
  <si>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</si>
  <si>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</si>
  <si>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</si>
  <si>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</si>
  <si>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</si>
  <si>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</si>
  <si>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</si>
  <si>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</si>
  <si>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</si>
  <si>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</si>
  <si>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</si>
  <si>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</si>
  <si>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</si>
  <si>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</si>
  <si>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</si>
  <si>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</si>
  <si>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</si>
  <si>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</si>
  <si>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</si>
  <si>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</si>
  <si>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</si>
  <si>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</si>
  <si>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</si>
  <si>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</si>
  <si>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</si>
  <si>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</si>
  <si>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</si>
  <si>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</si>
  <si>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</si>
  <si>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</si>
  <si>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</si>
  <si>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</si>
  <si>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</si>
  <si>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</si>
  <si>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</si>
  <si>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</si>
  <si>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</si>
  <si>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</si>
  <si>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</si>
  <si>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</si>
  <si>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</si>
  <si>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</si>
  <si>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</si>
  <si>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</si>
  <si>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</si>
  <si>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</si>
  <si>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</si>
  <si>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</si>
  <si>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</si>
  <si>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</si>
  <si>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</si>
  <si>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</si>
  <si>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</si>
  <si>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</si>
  <si>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</si>
  <si>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</si>
  <si>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</si>
  <si>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</si>
  <si>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</si>
  <si>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</si>
  <si>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</si>
  <si>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</si>
  <si>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</si>
  <si>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</si>
  <si>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</si>
  <si>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</si>
  <si>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</si>
  <si>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</si>
  <si>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</si>
  <si>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</si>
  <si>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</si>
  <si>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</si>
  <si>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</si>
  <si>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</si>
  <si>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</si>
  <si>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</si>
  <si>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</si>
  <si>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</si>
  <si>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</si>
  <si>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</si>
  <si>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</si>
  <si>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</si>
  <si>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</si>
  <si>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</si>
  <si>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</si>
  <si>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</si>
  <si>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</si>
  <si>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</si>
  <si>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</si>
  <si>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</si>
  <si>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</si>
  <si>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</si>
  <si>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</si>
  <si>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</si>
  <si>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</si>
  <si>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</si>
  <si>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</si>
  <si>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</si>
  <si>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</si>
  <si>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</si>
  <si>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</si>
  <si>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</si>
  <si>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</si>
  <si>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</si>
  <si>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</si>
  <si>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</si>
  <si>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</si>
  <si>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</si>
  <si>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</si>
  <si>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</si>
  <si>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</si>
  <si>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</si>
  <si>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</si>
  <si>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</si>
  <si>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</si>
  <si>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</si>
  <si>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</si>
  <si>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</si>
  <si>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</si>
  <si>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</si>
  <si>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</si>
  <si>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</si>
  <si>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</si>
  <si>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</si>
  <si>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</si>
  <si>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</si>
  <si>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</si>
  <si>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</si>
  <si>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</si>
  <si>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</si>
  <si>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</si>
  <si>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</si>
  <si>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</si>
  <si>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</si>
  <si>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</si>
  <si>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</si>
  <si>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</si>
  <si>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</si>
  <si>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</si>
  <si>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</si>
  <si>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</si>
  <si>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</si>
  <si>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</si>
  <si>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</si>
  <si>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</si>
  <si>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</si>
  <si>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</si>
  <si>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</si>
  <si>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</si>
  <si>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</si>
  <si>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</si>
  <si>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</si>
  <si>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</si>
  <si>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</si>
  <si>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</si>
  <si>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</si>
  <si>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</si>
  <si>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</si>
  <si>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</si>
  <si>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</si>
  <si>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</si>
  <si>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</si>
  <si>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</si>
  <si>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</si>
  <si>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</si>
  <si>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</si>
  <si>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</si>
  <si>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</si>
  <si>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</si>
  <si>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</si>
  <si>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</si>
  <si>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</si>
  <si>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</si>
  <si>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</si>
  <si>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</si>
  <si>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</si>
  <si>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</si>
  <si>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</si>
  <si>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</si>
  <si>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</si>
  <si>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</si>
  <si>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</si>
  <si>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</si>
  <si>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</si>
  <si>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</si>
  <si>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</si>
  <si>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</si>
  <si>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</si>
  <si>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</si>
  <si>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</si>
  <si>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</si>
  <si>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</si>
  <si>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</si>
  <si>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</si>
  <si>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</si>
  <si>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</si>
  <si>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</si>
  <si>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</si>
  <si>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</si>
  <si>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</si>
  <si>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</si>
  <si>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</si>
  <si>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</si>
  <si>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</si>
  <si>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</si>
  <si>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</si>
  <si>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</si>
  <si>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</si>
  <si>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</si>
  <si>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</si>
  <si>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</si>
  <si>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</si>
  <si>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</si>
  <si>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</si>
  <si>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</si>
  <si>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</si>
  <si>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</si>
  <si>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</si>
  <si>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</si>
  <si>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</si>
  <si>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</si>
  <si>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</si>
  <si>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</si>
  <si>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</si>
  <si>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</si>
  <si>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</si>
  <si>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</si>
  <si>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</si>
  <si>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</si>
  <si>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</si>
  <si>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</si>
  <si>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</si>
  <si>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</si>
  <si>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</si>
  <si>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</si>
  <si>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</si>
  <si>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</si>
  <si>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</si>
  <si>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</si>
  <si>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</si>
  <si>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</si>
  <si>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</si>
  <si>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</si>
  <si>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</si>
  <si>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</si>
  <si>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</si>
  <si>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</si>
  <si>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</si>
  <si>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</si>
  <si>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</si>
  <si>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</si>
  <si>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</si>
  <si>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</si>
  <si>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</si>
  <si>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</si>
  <si>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</si>
  <si>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</si>
  <si>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</si>
  <si>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</si>
  <si>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</si>
  <si>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</si>
  <si>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</si>
  <si>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</si>
  <si>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</si>
  <si>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</si>
  <si>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</si>
  <si>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</si>
  <si>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</si>
  <si>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</si>
  <si>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</si>
  <si>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</si>
  <si>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</si>
  <si>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</si>
  <si>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</si>
  <si>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</si>
  <si>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</si>
  <si>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</si>
  <si>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</si>
  <si>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</si>
  <si>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</si>
  <si>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</si>
  <si>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</si>
  <si>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</si>
  <si>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</si>
  <si>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</si>
  <si>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</si>
  <si>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</si>
  <si>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</si>
  <si>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</si>
  <si>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</si>
  <si>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</si>
  <si>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</si>
  <si>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</si>
  <si>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</si>
  <si>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</si>
  <si>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</si>
  <si>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</si>
  <si>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</si>
  <si>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</si>
  <si>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</si>
  <si>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</si>
  <si>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</si>
  <si>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</si>
  <si>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</si>
  <si>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</si>
  <si>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</si>
  <si>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</si>
  <si>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</si>
  <si>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</si>
  <si>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</si>
  <si>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</si>
  <si>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</si>
  <si>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</si>
  <si>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</si>
  <si>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</si>
  <si>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</si>
  <si>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</si>
  <si>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</si>
  <si>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</si>
  <si>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</si>
  <si>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</si>
  <si>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</si>
  <si>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</si>
  <si>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</si>
  <si>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</si>
  <si>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</si>
  <si>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</si>
  <si>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</si>
  <si>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</si>
  <si>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</si>
  <si>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</si>
  <si>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</si>
  <si>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</si>
  <si>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</si>
  <si>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</si>
  <si>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</si>
  <si>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</si>
  <si>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</si>
  <si>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</si>
  <si>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</si>
  <si>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</si>
  <si>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</si>
  <si>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</si>
  <si>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</si>
  <si>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</si>
  <si>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</si>
  <si>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</si>
  <si>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</si>
  <si>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</si>
  <si>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</si>
  <si>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</si>
  <si>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</si>
  <si>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</si>
  <si>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</si>
  <si>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</si>
  <si>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</si>
  <si>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</si>
  <si>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</si>
  <si>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</si>
  <si>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</si>
  <si>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</si>
  <si>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</si>
  <si>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</si>
  <si>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</si>
  <si>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</si>
  <si>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</si>
  <si>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</si>
  <si>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</si>
  <si>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</si>
  <si>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</si>
  <si>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</si>
  <si>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</si>
  <si>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</si>
  <si>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</si>
  <si>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</si>
  <si>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</si>
  <si>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</si>
  <si>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</si>
  <si>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</si>
  <si>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</si>
  <si>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</si>
  <si>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</si>
  <si>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</si>
  <si>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</si>
  <si>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</si>
  <si>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</si>
  <si>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</si>
  <si>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</si>
  <si>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</si>
  <si>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</si>
  <si>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</si>
  <si>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</si>
  <si>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</si>
  <si>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</si>
  <si>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</si>
  <si>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</si>
  <si>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</si>
  <si>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</si>
  <si>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</si>
  <si>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</si>
  <si>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</si>
  <si>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</si>
  <si>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</si>
  <si>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</si>
  <si>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</si>
  <si>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</si>
  <si>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</si>
  <si>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</si>
  <si>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</si>
  <si>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</si>
  <si>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</si>
  <si>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</si>
  <si>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</si>
  <si>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</si>
  <si>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</si>
  <si>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</si>
  <si>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</si>
  <si>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</si>
  <si>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</si>
  <si>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</si>
  <si>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</si>
  <si>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</si>
  <si>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</si>
  <si>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</si>
  <si>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</si>
  <si>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</si>
  <si>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</si>
  <si>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</si>
  <si>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</si>
  <si>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</si>
  <si>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</si>
  <si>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</si>
  <si>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</si>
  <si>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</si>
  <si>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</si>
  <si>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</si>
  <si>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</si>
  <si>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</si>
  <si>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</si>
  <si>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</si>
  <si>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</si>
  <si>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</si>
  <si>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</si>
  <si>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</si>
  <si>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</si>
  <si>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</si>
  <si>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</si>
  <si>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</si>
  <si>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</si>
  <si>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</si>
  <si>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</si>
  <si>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</si>
  <si>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</si>
  <si>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</si>
  <si>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</si>
  <si>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</si>
  <si>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</si>
  <si>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</si>
  <si>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</si>
  <si>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</si>
  <si>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</si>
  <si>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</si>
  <si>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</si>
  <si>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</si>
  <si>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</si>
  <si>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</si>
  <si>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</si>
  <si>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</si>
  <si>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</si>
  <si>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</si>
  <si>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</si>
  <si>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</si>
  <si>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</si>
  <si>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</si>
  <si>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</si>
  <si>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</si>
  <si>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</si>
  <si>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</si>
  <si>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</si>
  <si>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</si>
  <si>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</si>
  <si>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</si>
  <si>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</si>
  <si>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</si>
  <si>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</si>
  <si>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</si>
  <si>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</si>
  <si>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</si>
  <si>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</si>
  <si>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</si>
  <si>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</si>
  <si>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</si>
  <si>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</si>
  <si>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</si>
  <si>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</si>
  <si>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</si>
  <si>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</si>
  <si>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</si>
  <si>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</si>
  <si>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</si>
  <si>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</si>
  <si>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</si>
  <si>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</si>
  <si>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</si>
  <si>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</si>
  <si>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</si>
  <si>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</si>
  <si>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</si>
  <si>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</si>
  <si>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</si>
  <si>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</si>
  <si>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</si>
  <si>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</si>
  <si>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</si>
  <si>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</si>
  <si>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</si>
  <si>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</si>
  <si>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</si>
  <si>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</si>
  <si>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</si>
  <si>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</si>
  <si>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</si>
  <si>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</si>
  <si>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</si>
  <si>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</si>
  <si>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</si>
  <si>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</si>
  <si>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</si>
  <si>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</si>
  <si>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</si>
  <si>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</si>
  <si>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</si>
  <si>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</si>
  <si>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</si>
  <si>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</si>
  <si>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</si>
  <si>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</si>
  <si>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</si>
  <si>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</si>
  <si>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</si>
  <si>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</si>
  <si>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</si>
  <si>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</si>
  <si>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</si>
  <si>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</si>
  <si>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</si>
  <si>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</si>
  <si>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</si>
  <si>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</si>
  <si>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</si>
  <si>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</si>
  <si>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</si>
  <si>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</si>
  <si>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</si>
  <si>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</si>
  <si>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</si>
  <si>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</si>
  <si>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</si>
  <si>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</si>
  <si>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</si>
  <si>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</si>
  <si>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</si>
  <si>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</si>
  <si>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</si>
  <si>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</si>
  <si>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</si>
  <si>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</si>
  <si>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</si>
  <si>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</si>
  <si>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</si>
  <si>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</si>
  <si>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</si>
  <si>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</si>
  <si>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</si>
  <si>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</si>
  <si>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</si>
  <si>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</si>
  <si>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</si>
  <si>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</si>
  <si>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</si>
  <si>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</si>
  <si>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</si>
  <si>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</si>
  <si>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</si>
  <si>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</si>
  <si>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</si>
  <si>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</si>
  <si>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</si>
  <si>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</si>
  <si>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</si>
  <si>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</si>
  <si>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</si>
  <si>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</si>
  <si>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</si>
  <si>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</si>
  <si>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</si>
  <si>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</si>
  <si>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</si>
  <si>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</si>
  <si>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</si>
  <si>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</si>
  <si>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</si>
  <si>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</si>
  <si>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</si>
  <si>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</si>
  <si>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</si>
  <si>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</si>
  <si>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</si>
  <si>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</si>
  <si>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</si>
  <si>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</si>
  <si>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</si>
  <si>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</si>
  <si>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</si>
  <si>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</si>
  <si>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</si>
  <si>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</si>
  <si>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</si>
  <si>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</si>
  <si>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</si>
  <si>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</si>
  <si>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</si>
  <si>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</si>
  <si>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</si>
  <si>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</si>
  <si>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</si>
  <si>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</si>
  <si>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</si>
  <si>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</si>
  <si>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</si>
  <si>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</si>
  <si>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</si>
  <si>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</si>
  <si>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</si>
  <si>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</si>
  <si>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</si>
  <si>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</si>
  <si>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</si>
  <si>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</si>
  <si>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</si>
  <si>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</si>
  <si>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</si>
  <si>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</si>
  <si>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</si>
  <si>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</si>
  <si>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</si>
  <si>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</si>
  <si>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</si>
  <si>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</si>
  <si>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</si>
  <si>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</si>
  <si>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</si>
  <si>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</si>
  <si>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</si>
  <si>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</si>
  <si>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</si>
  <si>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</si>
  <si>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</si>
  <si>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</si>
  <si>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</si>
  <si>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</si>
  <si>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</si>
  <si>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</si>
  <si>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</si>
  <si>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</si>
  <si>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</si>
  <si>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</si>
  <si>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</si>
  <si>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</si>
  <si>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</si>
  <si>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</si>
  <si>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</si>
  <si>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</si>
  <si>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</si>
  <si>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</si>
  <si>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</si>
  <si>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</si>
  <si>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</si>
  <si>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</si>
  <si>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</si>
  <si>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</si>
  <si>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</si>
  <si>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</si>
  <si>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</si>
  <si>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</si>
  <si>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</si>
  <si>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</si>
  <si>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</si>
  <si>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</si>
  <si>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</si>
  <si>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</si>
  <si>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</si>
  <si>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</si>
  <si>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</si>
  <si>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</si>
  <si>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</si>
  <si>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</si>
  <si>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</si>
  <si>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</si>
  <si>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</si>
  <si>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</si>
  <si>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</si>
  <si>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</si>
  <si>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</si>
  <si>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</si>
  <si>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</si>
  <si>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</si>
  <si>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</si>
  <si>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</si>
  <si>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</si>
  <si>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</si>
  <si>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</si>
  <si>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</si>
  <si>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</si>
  <si>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</si>
  <si>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</si>
  <si>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</si>
  <si>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</si>
  <si>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</si>
  <si>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</si>
  <si>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</si>
  <si>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</si>
  <si>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</si>
  <si>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</si>
  <si>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</si>
  <si>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</si>
  <si>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</si>
  <si>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</si>
  <si>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</si>
  <si>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</si>
  <si>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</si>
  <si>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</si>
  <si>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</si>
  <si>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</si>
  <si>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</si>
  <si>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</si>
  <si>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</si>
  <si>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</si>
  <si>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</si>
  <si>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</si>
  <si>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</si>
  <si>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</si>
  <si>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</si>
  <si>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</si>
  <si>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</si>
  <si>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</si>
  <si>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</si>
  <si>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</si>
  <si>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</si>
  <si>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</si>
  <si>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</si>
  <si>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</si>
  <si>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</si>
  <si>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</si>
  <si>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</si>
  <si>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</si>
  <si>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</si>
  <si>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</si>
  <si>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</si>
  <si>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</si>
  <si>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</si>
  <si>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</si>
  <si>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</si>
  <si>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</si>
  <si>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</si>
  <si>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</si>
  <si>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</si>
  <si>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</si>
  <si>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</si>
  <si>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</si>
  <si>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</si>
  <si>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</si>
  <si>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</si>
  <si>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</si>
  <si>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</si>
  <si>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</si>
  <si>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</si>
  <si>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</si>
  <si>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</si>
  <si>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</si>
  <si>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</si>
  <si>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</si>
  <si>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</si>
  <si>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</si>
  <si>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</si>
  <si>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</si>
  <si>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</si>
  <si>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</si>
  <si>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</si>
  <si>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</si>
  <si>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</si>
  <si>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</si>
  <si>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</si>
  <si>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</si>
  <si>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</si>
  <si>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</si>
  <si>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</si>
  <si>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</si>
  <si>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</si>
  <si>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</si>
  <si>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</si>
  <si>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</si>
  <si>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</si>
  <si>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</si>
  <si>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</si>
  <si>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</si>
  <si>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</si>
  <si>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</si>
  <si>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</si>
  <si>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</si>
  <si>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</si>
  <si>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</si>
  <si>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</si>
  <si>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</si>
  <si>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</si>
  <si>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</si>
  <si>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</si>
  <si>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</si>
  <si>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</si>
  <si>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</si>
  <si>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</si>
  <si>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</si>
  <si>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</si>
  <si>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</si>
  <si>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</si>
  <si>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</si>
  <si>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</si>
  <si>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</si>
  <si>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</si>
  <si>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</si>
  <si>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</si>
  <si>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</si>
  <si>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</si>
  <si>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</si>
  <si>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</si>
  <si>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</si>
  <si>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</si>
  <si>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</si>
  <si>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</si>
  <si>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</si>
  <si>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</si>
  <si>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</si>
  <si>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</si>
  <si>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</si>
  <si>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</si>
  <si>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</si>
  <si>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</si>
  <si>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</si>
  <si>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</si>
  <si>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</si>
  <si>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</si>
  <si>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</si>
  <si>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</si>
  <si>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</si>
  <si>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</si>
  <si>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</si>
  <si>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</si>
  <si>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</si>
  <si>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</si>
  <si>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</si>
  <si>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</si>
  <si>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</si>
  <si>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</si>
  <si>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</si>
  <si>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</si>
  <si>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</si>
  <si>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</si>
  <si>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</si>
  <si>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</si>
  <si>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</si>
  <si>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</si>
  <si>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</si>
  <si>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</si>
  <si>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</si>
  <si>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</si>
  <si>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</si>
  <si>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</si>
  <si>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</si>
  <si>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</si>
  <si>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</si>
  <si>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</si>
  <si>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</si>
  <si>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</si>
  <si>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</si>
  <si>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</si>
  <si>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</si>
  <si>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</si>
  <si>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</si>
  <si>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</si>
  <si>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</si>
  <si>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</si>
  <si>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</si>
  <si>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</si>
  <si>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</si>
  <si>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</si>
  <si>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</si>
  <si>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</si>
  <si>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</si>
  <si>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</si>
  <si>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</si>
  <si>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</si>
  <si>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</si>
  <si>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</si>
  <si>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</si>
  <si>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</si>
  <si>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</si>
  <si>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</si>
  <si>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</si>
  <si>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</si>
  <si>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</si>
  <si>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</si>
  <si>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</si>
  <si>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</si>
  <si>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</si>
  <si>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</si>
  <si>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</si>
  <si>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</si>
  <si>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</si>
  <si>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</si>
  <si>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</si>
  <si>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</si>
  <si>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</si>
  <si>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</si>
  <si>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</si>
  <si>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</si>
  <si>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</si>
  <si>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</si>
  <si>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</si>
  <si>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</si>
  <si>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</si>
  <si>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</si>
  <si>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</si>
  <si>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</si>
  <si>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</si>
  <si>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</si>
  <si>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</si>
  <si>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</si>
  <si>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</si>
  <si>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</si>
  <si>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</si>
  <si>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</si>
  <si>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</si>
  <si>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</si>
  <si>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</si>
  <si>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</si>
  <si>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</si>
  <si>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</si>
  <si>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</si>
  <si>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</si>
  <si>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</si>
  <si>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</si>
  <si>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</si>
  <si>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</si>
  <si>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</si>
  <si>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</si>
  <si>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</si>
  <si>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</si>
  <si>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</si>
  <si>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</si>
  <si>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</si>
  <si>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</si>
  <si>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</si>
  <si>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</si>
  <si>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</si>
  <si>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</si>
  <si>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</si>
  <si>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</si>
  <si>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</si>
  <si>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</si>
  <si>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</si>
  <si>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</si>
  <si>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</si>
  <si>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</si>
  <si>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</si>
  <si>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</si>
  <si>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</si>
  <si>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</si>
  <si>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</si>
  <si>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</si>
  <si>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</si>
  <si>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</si>
  <si>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</si>
  <si>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</si>
  <si>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</si>
  <si>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</si>
  <si>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</si>
  <si>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</si>
  <si>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</si>
  <si>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</si>
  <si>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</si>
  <si>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</si>
  <si>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</si>
  <si>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</si>
  <si>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</si>
  <si>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</si>
  <si>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</si>
  <si>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</si>
  <si>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</si>
  <si>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</si>
  <si>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</si>
  <si>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</si>
  <si>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</si>
  <si>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</si>
  <si>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</si>
  <si>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</si>
  <si>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</si>
  <si>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</si>
  <si>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</si>
  <si>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</si>
  <si>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</si>
  <si>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</si>
  <si>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</si>
  <si>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</si>
  <si>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</si>
  <si>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</si>
  <si>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</si>
  <si>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</si>
  <si>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</si>
  <si>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</si>
  <si>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</si>
  <si>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</si>
  <si>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</si>
  <si>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</si>
  <si>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</si>
  <si>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</si>
  <si>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</si>
  <si>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</si>
  <si>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</si>
  <si>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</si>
  <si>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</si>
  <si>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</si>
  <si>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</si>
  <si>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</si>
  <si>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</si>
  <si>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</si>
  <si>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</si>
  <si>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</si>
  <si>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</si>
  <si>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</si>
  <si>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</si>
  <si>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</si>
  <si>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</si>
  <si>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</si>
  <si>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</si>
  <si>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</si>
  <si>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</si>
  <si>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</si>
  <si>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</si>
  <si>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</si>
  <si>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</si>
  <si>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</si>
  <si>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</si>
  <si>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</si>
  <si>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</si>
  <si>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</si>
  <si>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</si>
  <si>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</si>
  <si>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</si>
  <si>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</si>
  <si>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</si>
  <si>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</si>
  <si>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</si>
  <si>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</si>
  <si>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</si>
  <si>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</si>
  <si>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</si>
  <si>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</si>
  <si>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</si>
  <si>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</si>
  <si>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</si>
  <si>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</si>
  <si>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</si>
  <si>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</si>
  <si>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</si>
  <si>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</si>
  <si>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</si>
  <si>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</si>
  <si>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</si>
  <si>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</si>
  <si>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</si>
  <si>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</si>
  <si>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</si>
  <si>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</si>
  <si>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</si>
  <si>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</si>
  <si>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</si>
  <si>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</si>
  <si>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</si>
  <si>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</si>
  <si>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</si>
  <si>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</si>
  <si>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</si>
  <si>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</si>
  <si>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</si>
  <si>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</si>
  <si>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</si>
  <si>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</si>
  <si>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</si>
  <si>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</si>
  <si>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</si>
  <si>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</si>
  <si>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</si>
  <si>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</si>
  <si>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</si>
  <si>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</si>
  <si>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</si>
  <si>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</si>
  <si>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</si>
  <si>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</si>
  <si>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</si>
  <si>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</si>
  <si>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</si>
  <si>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</si>
  <si>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</si>
  <si>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</si>
  <si>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</si>
  <si>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</si>
  <si>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</si>
  <si>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</si>
  <si>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</si>
  <si>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</si>
  <si>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</si>
  <si>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</si>
  <si>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</si>
  <si>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</si>
  <si>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</si>
  <si>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</si>
  <si>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</si>
  <si>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</si>
  <si>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</si>
  <si>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</si>
  <si>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</si>
  <si>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</si>
  <si>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</si>
  <si>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</si>
  <si>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</si>
  <si>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</si>
  <si>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</si>
  <si>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</si>
  <si>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</si>
  <si>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</si>
  <si>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</si>
  <si>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</si>
  <si>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</si>
  <si>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</si>
  <si>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</si>
  <si>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</si>
  <si>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</si>
  <si>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</si>
  <si>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</si>
  <si>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</si>
  <si>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</si>
  <si>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</si>
  <si>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</si>
  <si>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</si>
  <si>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</si>
  <si>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</si>
  <si>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</si>
  <si>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</si>
  <si>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</si>
  <si>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</si>
  <si>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</si>
  <si>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</si>
  <si>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</si>
  <si>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</si>
  <si>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</si>
  <si>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</si>
  <si>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</si>
  <si>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</si>
  <si>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</si>
  <si>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</si>
  <si>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</si>
  <si>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</si>
  <si>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</si>
  <si>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</si>
  <si>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</si>
  <si>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</si>
  <si>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</si>
  <si>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</si>
  <si>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</si>
  <si>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</si>
  <si>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</si>
  <si>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</si>
  <si>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</si>
  <si>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</si>
  <si>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</si>
  <si>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</si>
  <si>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</si>
  <si>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</si>
  <si>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</si>
  <si>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</si>
  <si>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</si>
  <si>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</si>
  <si>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</si>
  <si>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</si>
  <si>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</si>
  <si>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</si>
  <si>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</si>
  <si>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</si>
  <si>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</si>
  <si>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</si>
  <si>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</si>
  <si>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</si>
  <si>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</si>
  <si>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</si>
  <si>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</si>
  <si>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</si>
  <si>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</si>
  <si>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</si>
  <si>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</si>
  <si>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</si>
  <si>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</si>
  <si>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</si>
  <si>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</si>
  <si>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</si>
  <si>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</si>
  <si>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</si>
  <si>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</si>
  <si>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</si>
  <si>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</si>
  <si>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</si>
  <si>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</si>
  <si>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</si>
  <si>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</si>
  <si>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</si>
  <si>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</si>
  <si>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</si>
  <si>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</si>
  <si>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</si>
  <si>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</si>
  <si>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</si>
  <si>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</si>
  <si>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</si>
  <si>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</si>
  <si>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</si>
  <si>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</si>
  <si>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</si>
  <si>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</si>
  <si>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</si>
  <si>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</si>
  <si>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</si>
  <si>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</si>
  <si>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</si>
  <si>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</si>
  <si>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</si>
  <si>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</si>
  <si>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</si>
  <si>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</si>
  <si>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</si>
  <si>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</si>
  <si>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</si>
  <si>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</si>
  <si>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</si>
  <si>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</si>
  <si>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</si>
  <si>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</si>
  <si>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</si>
  <si>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</si>
  <si>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</si>
  <si>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</si>
  <si>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</si>
  <si>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</si>
  <si>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</si>
  <si>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</si>
  <si>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</si>
  <si>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</si>
  <si>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</si>
  <si>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</si>
  <si>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</si>
  <si>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</si>
  <si>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</si>
  <si>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</si>
  <si>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</si>
  <si>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</si>
  <si>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</si>
  <si>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</si>
  <si>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</si>
  <si>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</si>
  <si>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</si>
  <si>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</si>
  <si>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</si>
  <si>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</si>
  <si>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</si>
  <si>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</si>
  <si>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</si>
  <si>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</si>
  <si>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</si>
  <si>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</si>
  <si>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</si>
  <si>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</si>
  <si>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</si>
  <si>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</si>
  <si>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</si>
  <si>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</si>
  <si>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</si>
  <si>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</si>
  <si>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</si>
  <si>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</si>
  <si>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</si>
  <si>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</si>
  <si>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</si>
  <si>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</si>
  <si>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</si>
  <si>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</si>
  <si>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</si>
  <si>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</si>
  <si>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</si>
  <si>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</si>
  <si>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</si>
  <si>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</si>
  <si>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</si>
  <si>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</si>
  <si>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</si>
  <si>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</si>
  <si>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</si>
  <si>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</si>
  <si>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</si>
  <si>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</si>
  <si>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</si>
  <si>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</si>
  <si>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</si>
  <si>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</si>
  <si>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</si>
  <si>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</si>
  <si>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</si>
  <si>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</si>
  <si>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</si>
  <si>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</si>
  <si>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</si>
  <si>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</si>
  <si>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</si>
  <si>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</si>
  <si>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</si>
  <si>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</si>
  <si>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</si>
  <si>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</si>
  <si>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</si>
  <si>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</si>
  <si>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</si>
  <si>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</si>
  <si>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</si>
  <si>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</si>
  <si>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</si>
  <si>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</si>
  <si>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</si>
  <si>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</si>
  <si>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</si>
  <si>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</si>
  <si>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</si>
  <si>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</si>
  <si>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</si>
  <si>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</si>
  <si>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</si>
  <si>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</si>
  <si>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</si>
  <si>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</si>
  <si>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</si>
  <si>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</si>
  <si>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</si>
  <si>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</si>
  <si>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</si>
  <si>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</si>
  <si>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</si>
  <si>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</si>
  <si>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</si>
  <si>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</si>
  <si>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</si>
  <si>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</si>
  <si>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</si>
  <si>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</si>
  <si>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</si>
  <si>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</si>
  <si>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</si>
  <si>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</si>
  <si>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</si>
  <si>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</si>
  <si>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</si>
  <si>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</si>
  <si>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</si>
  <si>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</si>
  <si>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</si>
  <si>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</si>
  <si>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</si>
  <si>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</si>
  <si>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</si>
  <si>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</si>
  <si>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</si>
  <si>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</si>
  <si>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</si>
  <si>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</si>
  <si>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</si>
  <si>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</si>
  <si>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</si>
  <si>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</si>
  <si>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</si>
  <si>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</si>
  <si>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</si>
  <si>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</si>
  <si>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</si>
  <si>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</si>
  <si>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</si>
  <si>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</si>
  <si>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</si>
  <si>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</si>
  <si>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</si>
  <si>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</si>
  <si>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</si>
  <si>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</si>
  <si>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</si>
  <si>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</si>
  <si>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</si>
  <si>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</si>
  <si>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</si>
  <si>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</si>
  <si>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</si>
  <si>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</si>
  <si>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</si>
  <si>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</si>
  <si>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</si>
  <si>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</si>
  <si>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</si>
  <si>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</si>
  <si>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</si>
  <si>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</si>
  <si>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</si>
  <si>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</si>
  <si>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</si>
  <si>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</si>
  <si>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</si>
  <si>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</si>
  <si>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</si>
  <si>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</si>
  <si>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</si>
  <si>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</si>
  <si>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</si>
  <si>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</si>
  <si>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</si>
  <si>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</si>
  <si>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</si>
  <si>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</si>
  <si>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</si>
  <si>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</si>
  <si>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</si>
  <si>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</si>
  <si>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</si>
  <si>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</si>
  <si>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</si>
  <si>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</si>
  <si>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</si>
  <si>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</si>
  <si>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</si>
  <si>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</si>
  <si>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</si>
  <si>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</si>
  <si>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</si>
  <si>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</si>
  <si>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</si>
  <si>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</si>
  <si>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</si>
  <si>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</si>
  <si>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</si>
  <si>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</si>
  <si>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</si>
  <si>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</si>
  <si>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</si>
  <si>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</si>
  <si>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</si>
  <si>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</si>
  <si>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</si>
  <si>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</si>
  <si>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</si>
  <si>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</si>
  <si>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</si>
  <si>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</si>
  <si>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</si>
  <si>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</si>
  <si>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</si>
  <si>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</si>
  <si>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</si>
  <si>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</si>
  <si>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</si>
  <si>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</si>
  <si>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</si>
  <si>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</si>
  <si>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</si>
  <si>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</si>
  <si>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</si>
  <si>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</si>
  <si>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</si>
  <si>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</si>
  <si>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</si>
  <si>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</si>
  <si>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</si>
  <si>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</si>
  <si>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</si>
  <si>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</si>
  <si>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</si>
  <si>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</si>
  <si>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</si>
  <si>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</si>
  <si>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</si>
  <si>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</si>
  <si>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</si>
  <si>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</si>
  <si>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</si>
  <si>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</si>
  <si>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</si>
  <si>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</si>
  <si>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</si>
  <si>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</si>
  <si>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</si>
  <si>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</si>
  <si>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</si>
  <si>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</si>
  <si>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</si>
  <si>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</si>
  <si>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</si>
  <si>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</si>
  <si>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</si>
  <si>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</si>
  <si>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</si>
  <si>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</si>
  <si>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</si>
  <si>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</si>
  <si>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</si>
  <si>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</si>
  <si>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</si>
  <si>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</si>
  <si>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</si>
  <si>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</si>
  <si>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</si>
  <si>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</si>
  <si>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</si>
  <si>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</si>
  <si>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</si>
  <si>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</si>
  <si>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</si>
  <si>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</si>
  <si>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</si>
  <si>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</si>
  <si>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</si>
  <si>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</si>
  <si>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</si>
  <si>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</si>
  <si>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</si>
  <si>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</si>
  <si>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</si>
  <si>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</si>
  <si>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</si>
  <si>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</si>
  <si>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</si>
  <si>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</si>
  <si>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</si>
  <si>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</si>
  <si>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</si>
  <si>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</si>
  <si>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</si>
  <si>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</si>
  <si>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</si>
  <si>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</si>
  <si>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</si>
  <si>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</si>
  <si>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</si>
  <si>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</si>
  <si>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</si>
  <si>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</si>
  <si>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</si>
  <si>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</si>
  <si>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</si>
  <si>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</si>
  <si>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</si>
  <si>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</si>
  <si>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</si>
  <si>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</si>
  <si>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</si>
  <si>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</si>
  <si>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</si>
  <si>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</si>
  <si>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</si>
  <si>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</si>
  <si>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</si>
  <si>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</si>
  <si>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</si>
  <si>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</si>
  <si>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</si>
  <si>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</si>
  <si>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</si>
  <si>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</si>
  <si>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</si>
  <si>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</si>
  <si>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</si>
  <si>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</si>
  <si>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</si>
  <si>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</si>
  <si>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</si>
  <si>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</si>
  <si>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</si>
  <si>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</si>
  <si>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</si>
  <si>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</si>
  <si>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</si>
  <si>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</si>
  <si>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</si>
  <si>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</si>
  <si>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</si>
  <si>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</si>
  <si>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</si>
  <si>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</si>
  <si>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</si>
  <si>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</si>
  <si>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</si>
  <si>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</si>
  <si>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</si>
  <si>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</si>
  <si>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</si>
  <si>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</si>
  <si>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</si>
  <si>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</si>
  <si>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</si>
  <si>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</si>
  <si>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</si>
  <si>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</si>
  <si>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</si>
  <si>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</si>
  <si>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</si>
  <si>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</si>
  <si>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</si>
  <si>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</si>
  <si>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</si>
  <si>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</si>
  <si>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</si>
  <si>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</si>
  <si>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</si>
  <si>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</si>
  <si>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</si>
  <si>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</si>
  <si>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</si>
  <si>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</si>
  <si>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</si>
  <si>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</si>
  <si>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</si>
  <si>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</si>
  <si>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</si>
  <si>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</si>
  <si>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</si>
  <si>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</si>
  <si>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</si>
  <si>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</si>
  <si>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</si>
  <si>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</si>
  <si>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</si>
  <si>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</si>
  <si>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</si>
  <si>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</si>
  <si>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</si>
  <si>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</si>
  <si>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</si>
  <si>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</si>
  <si>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</si>
  <si>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</si>
  <si>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</si>
  <si>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</si>
  <si>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</si>
  <si>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</si>
  <si>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</si>
  <si>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</si>
  <si>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</si>
  <si>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</si>
  <si>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</si>
  <si>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</si>
  <si>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</si>
  <si>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</si>
  <si>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</si>
  <si>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</si>
  <si>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</si>
  <si>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</si>
  <si>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</si>
  <si>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</si>
  <si>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</si>
  <si>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</si>
  <si>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</si>
  <si>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</si>
  <si>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</si>
  <si>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</si>
  <si>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</si>
  <si>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</si>
  <si>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</si>
  <si>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</si>
  <si>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</si>
  <si>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</si>
  <si>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</si>
  <si>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</si>
  <si>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</si>
  <si>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</si>
  <si>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</si>
  <si>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</si>
  <si>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</si>
  <si>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</si>
  <si>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</si>
  <si>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</si>
  <si>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</si>
  <si>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</si>
  <si>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</si>
  <si>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</si>
  <si>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</si>
  <si>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</si>
  <si>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</si>
  <si>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</si>
  <si>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</si>
  <si>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</si>
  <si>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</si>
  <si>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</si>
  <si>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</si>
  <si>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</si>
  <si>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</si>
  <si>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</si>
  <si>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</si>
  <si>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</si>
  <si>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</si>
  <si>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</si>
  <si>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</si>
  <si>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</si>
  <si>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</si>
  <si>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</si>
  <si>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</si>
  <si>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</si>
  <si>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</si>
  <si>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</si>
  <si>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</si>
  <si>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</si>
  <si>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</si>
  <si>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</si>
  <si>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</si>
  <si>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</si>
  <si>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</si>
  <si>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</si>
  <si>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</si>
  <si>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</si>
  <si>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</si>
  <si>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</si>
  <si>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</si>
  <si>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</si>
  <si>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</si>
  <si>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</si>
  <si>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</si>
  <si>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</si>
  <si>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</si>
  <si>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</si>
  <si>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</si>
  <si>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</si>
  <si>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</si>
  <si>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</si>
  <si>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</si>
  <si>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</si>
  <si>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</si>
  <si>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</si>
  <si>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</si>
  <si>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</si>
  <si>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</si>
  <si>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</si>
  <si>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</si>
  <si>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</si>
  <si>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</si>
  <si>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</si>
  <si>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</si>
  <si>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</si>
  <si>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</si>
  <si>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</si>
  <si>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</si>
  <si>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</si>
  <si>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</si>
  <si>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</si>
  <si>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</si>
  <si>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</si>
  <si>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</si>
  <si>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</si>
  <si>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</si>
  <si>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</si>
  <si>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</si>
  <si>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</si>
  <si>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</si>
  <si>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</si>
  <si>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</si>
  <si>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</si>
  <si>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</si>
  <si>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</si>
  <si>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</si>
  <si>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</si>
  <si>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</si>
  <si>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</si>
  <si>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</si>
  <si>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</si>
  <si>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</si>
  <si>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</si>
  <si>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</si>
  <si>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</si>
  <si>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</si>
  <si>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</si>
  <si>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</si>
  <si>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</si>
  <si>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</si>
  <si>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</si>
  <si>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</si>
  <si>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</si>
  <si>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</si>
  <si>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</si>
  <si>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</si>
  <si>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</si>
  <si>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</si>
  <si>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</si>
  <si>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</si>
  <si>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</si>
  <si>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</si>
  <si>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</si>
  <si>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</si>
  <si>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</si>
  <si>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</si>
  <si>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</si>
  <si>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</si>
  <si>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</si>
  <si>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</si>
  <si>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</si>
  <si>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</si>
  <si>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</si>
  <si>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</si>
  <si>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</si>
  <si>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</si>
  <si>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</si>
  <si>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</si>
  <si>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</si>
  <si>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</si>
  <si>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</si>
  <si>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</si>
  <si>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</si>
  <si>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</si>
  <si>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</si>
  <si>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</si>
  <si>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</si>
  <si>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</si>
  <si>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</si>
  <si>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</si>
  <si>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</si>
  <si>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</si>
  <si>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</si>
  <si>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</si>
  <si>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</si>
  <si>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</si>
  <si>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</si>
  <si>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</si>
  <si>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</si>
  <si>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</si>
  <si>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</si>
  <si>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</si>
  <si>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</si>
  <si>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</si>
  <si>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</si>
  <si>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</si>
  <si>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</si>
  <si>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</si>
  <si>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</si>
  <si>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</si>
  <si>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</si>
  <si>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</si>
  <si>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</si>
  <si>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</si>
  <si>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</si>
  <si>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</si>
  <si>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</si>
  <si>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</si>
  <si>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</si>
  <si>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</si>
  <si>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</si>
  <si>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</si>
  <si>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</si>
  <si>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</si>
  <si>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</si>
  <si>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</si>
  <si>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</si>
  <si>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</si>
  <si>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</si>
  <si>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</si>
  <si>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</si>
  <si>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</si>
  <si>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</si>
  <si>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</si>
  <si>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</si>
  <si>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</si>
  <si>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</si>
  <si>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</si>
  <si>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</si>
  <si>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</si>
  <si>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</si>
  <si>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</si>
  <si>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</si>
  <si>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</si>
  <si>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</si>
  <si>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</si>
  <si>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</si>
  <si>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</si>
  <si>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</si>
  <si>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</si>
  <si>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</si>
  <si>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</si>
  <si>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</si>
  <si>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</si>
  <si>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</si>
  <si>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</si>
  <si>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</si>
  <si>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</si>
  <si>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</si>
  <si>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</si>
  <si>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</si>
  <si>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</si>
  <si>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</si>
  <si>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</si>
  <si>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</si>
  <si>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</si>
  <si>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</si>
  <si>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</si>
  <si>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</si>
  <si>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</si>
  <si>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</si>
  <si>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</si>
  <si>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</si>
  <si>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</si>
  <si>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</si>
  <si>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</si>
  <si>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</si>
  <si>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</si>
  <si>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</si>
  <si>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</si>
  <si>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</si>
  <si>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</si>
  <si>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</si>
  <si>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</si>
  <si>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</si>
  <si>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</si>
  <si>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</si>
  <si>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</si>
  <si>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</si>
  <si>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</si>
  <si>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</si>
  <si>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</si>
  <si>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</si>
  <si>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</si>
  <si>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</si>
  <si>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</si>
  <si>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</si>
  <si>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</si>
  <si>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</si>
  <si>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</si>
  <si>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</si>
  <si>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</si>
  <si>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</si>
  <si>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</si>
  <si>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</si>
  <si>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</si>
  <si>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</si>
  <si>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</si>
  <si>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</si>
  <si>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</si>
  <si>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</si>
  <si>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</si>
  <si>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</si>
  <si>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</si>
  <si>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</si>
  <si>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</si>
  <si>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</si>
  <si>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</si>
  <si>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</si>
  <si>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</si>
  <si>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</si>
  <si>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</si>
  <si>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</si>
  <si>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</si>
  <si>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</si>
  <si>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</si>
  <si>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</si>
  <si>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</si>
  <si>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</si>
  <si>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</si>
  <si>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</si>
  <si>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</si>
  <si>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</si>
  <si>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</si>
  <si>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</si>
  <si>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</si>
  <si>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</si>
  <si>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</si>
  <si>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</si>
  <si>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</si>
  <si>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</si>
  <si>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</si>
  <si>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</si>
  <si>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</si>
  <si>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</si>
  <si>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</si>
  <si>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</si>
  <si>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</si>
  <si>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</si>
  <si>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</si>
  <si>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</si>
  <si>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</si>
  <si>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</si>
  <si>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</si>
  <si>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</si>
  <si>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</si>
  <si>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</si>
  <si>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</si>
  <si>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</si>
  <si>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</si>
  <si>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</si>
  <si>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</si>
  <si>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</si>
  <si>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</si>
  <si>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</si>
  <si>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</si>
  <si>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</si>
  <si>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</si>
  <si>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</si>
  <si>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</si>
  <si>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</si>
  <si>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</si>
  <si>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</si>
  <si>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</si>
  <si>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</si>
  <si>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</si>
  <si>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</si>
  <si>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</si>
  <si>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</si>
  <si>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</si>
  <si>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</si>
  <si>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</si>
  <si>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</si>
  <si>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</si>
  <si>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</si>
  <si>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</si>
  <si>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</si>
  <si>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</si>
  <si>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</si>
  <si>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</si>
  <si>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</si>
  <si>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</si>
  <si>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</si>
  <si>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</si>
  <si>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</si>
  <si>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</si>
  <si>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</si>
  <si>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</si>
  <si>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</si>
  <si>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</si>
  <si>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</si>
  <si>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</si>
  <si>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</si>
  <si>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</si>
  <si>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</si>
  <si>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</si>
  <si>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</si>
  <si>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</si>
  <si>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</si>
  <si>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</si>
  <si>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</si>
  <si>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</si>
  <si>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</si>
  <si>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</si>
  <si>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</si>
  <si>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</si>
  <si>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</si>
  <si>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</si>
  <si>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</si>
  <si>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</si>
  <si>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</si>
  <si>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</si>
  <si>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</si>
  <si>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</si>
  <si>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</si>
  <si>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</si>
  <si>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</si>
  <si>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</si>
  <si>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</si>
  <si>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</si>
  <si>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</si>
  <si>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</si>
  <si>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</si>
  <si>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</si>
  <si>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</si>
  <si>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</si>
  <si>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</si>
  <si>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</si>
  <si>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</si>
  <si>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</si>
  <si>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</si>
  <si>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</si>
  <si>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</si>
  <si>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</si>
  <si>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</si>
  <si>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</si>
  <si>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</si>
  <si>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</si>
  <si>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</si>
  <si>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</si>
  <si>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</si>
  <si>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</si>
  <si>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</si>
  <si>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</si>
  <si>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</si>
  <si>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</si>
  <si>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</si>
  <si>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</si>
  <si>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</si>
  <si>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</si>
  <si>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</si>
  <si>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</si>
  <si>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</si>
  <si>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</si>
  <si>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</si>
  <si>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</si>
  <si>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</si>
  <si>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</si>
  <si>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</si>
  <si>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</si>
  <si>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</si>
  <si>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</si>
  <si>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</si>
  <si>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</si>
  <si>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</si>
  <si>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</si>
  <si>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</si>
  <si>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</si>
  <si>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</si>
  <si>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</si>
  <si>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</si>
  <si>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</si>
  <si>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</si>
  <si>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</si>
  <si>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</si>
  <si>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</si>
  <si>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</si>
  <si>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</si>
  <si>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</si>
  <si>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</si>
  <si>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</si>
  <si>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</si>
  <si>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</si>
  <si>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</si>
  <si>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</si>
  <si>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</si>
  <si>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</si>
  <si>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</si>
  <si>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</si>
  <si>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</si>
  <si>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</si>
  <si>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</si>
  <si>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</si>
  <si>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</si>
  <si>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</si>
  <si>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</si>
  <si>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</si>
  <si>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</si>
  <si>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</si>
  <si>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</si>
  <si>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</si>
  <si>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</si>
  <si>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</si>
  <si>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</si>
  <si>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</si>
  <si>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</si>
  <si>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</si>
  <si>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</si>
  <si>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</si>
  <si>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</si>
  <si>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</si>
  <si>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</si>
  <si>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</si>
  <si>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</si>
  <si>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</si>
  <si>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</si>
  <si>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</si>
  <si>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</si>
  <si>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</si>
  <si>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</si>
  <si>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</si>
  <si>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</si>
  <si>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</si>
  <si>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</si>
  <si>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</si>
  <si>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</si>
  <si>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</si>
  <si>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</si>
  <si>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</si>
  <si>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</si>
  <si>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</si>
  <si>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</si>
  <si>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</si>
  <si>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</si>
  <si>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</si>
  <si>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</si>
  <si>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</si>
  <si>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</si>
  <si>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</si>
  <si>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</si>
  <si>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</si>
  <si>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</si>
  <si>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</si>
  <si>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</si>
  <si>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</si>
  <si>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</si>
  <si>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</si>
  <si>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</si>
  <si>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</si>
  <si>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</si>
  <si>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</si>
  <si>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</si>
  <si>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</si>
  <si>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</si>
  <si>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</si>
  <si>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</si>
  <si>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</si>
  <si>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</si>
  <si>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</si>
  <si>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</si>
  <si>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</si>
  <si>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</si>
  <si>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</si>
  <si>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</si>
  <si>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</si>
  <si>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</si>
  <si>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</si>
  <si>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</si>
  <si>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</si>
  <si>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</si>
  <si>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</si>
  <si>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</si>
  <si>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</si>
  <si>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</si>
  <si>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</si>
  <si>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</si>
  <si>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</si>
  <si>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</si>
  <si>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</si>
  <si>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</si>
  <si>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</si>
  <si>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</si>
  <si>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</si>
  <si>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</si>
  <si>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</si>
  <si>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</si>
  <si>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</si>
  <si>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</si>
  <si>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</si>
  <si>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</si>
  <si>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</si>
  <si>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</si>
  <si>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</si>
  <si>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</si>
  <si>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</si>
  <si>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</si>
  <si>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</si>
  <si>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</si>
  <si>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</si>
  <si>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</si>
  <si>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</si>
  <si>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</si>
  <si>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</si>
  <si>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</si>
  <si>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</si>
  <si>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</si>
  <si>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</si>
  <si>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</si>
  <si>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</si>
  <si>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</si>
  <si>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</si>
  <si>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</si>
  <si>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</si>
  <si>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</si>
  <si>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</si>
  <si>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</si>
  <si>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</si>
  <si>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</si>
  <si>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</si>
  <si>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</si>
  <si>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</si>
  <si>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</si>
  <si>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</si>
  <si>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</si>
  <si>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</si>
  <si>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</si>
  <si>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</si>
  <si>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</si>
  <si>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</si>
  <si>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</si>
  <si>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</si>
  <si>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</si>
  <si>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</si>
  <si>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</si>
  <si>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</si>
  <si>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</si>
  <si>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</si>
  <si>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</si>
  <si>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</si>
  <si>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</si>
  <si>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</si>
  <si>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</si>
  <si>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</si>
  <si>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</si>
  <si>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</si>
  <si>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</si>
  <si>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</si>
  <si>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</si>
  <si>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</si>
  <si>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</si>
  <si>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</si>
  <si>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</si>
  <si>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</si>
  <si>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</si>
  <si>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</si>
  <si>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</si>
  <si>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</si>
  <si>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</si>
  <si>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</si>
  <si>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</si>
  <si>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</si>
  <si>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</si>
  <si>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</si>
  <si>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</si>
  <si>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</si>
  <si>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</si>
  <si>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</si>
  <si>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</si>
  <si>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</si>
  <si>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</si>
  <si>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</si>
  <si>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</si>
  <si>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</si>
  <si>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</si>
  <si>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</si>
  <si>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</si>
  <si>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</si>
  <si>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</si>
  <si>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</si>
  <si>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</si>
  <si>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</si>
  <si>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</si>
  <si>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</si>
  <si>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</si>
  <si>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</si>
  <si>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</si>
  <si>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</si>
  <si>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</si>
  <si>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</si>
  <si>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</si>
  <si>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</si>
  <si>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</si>
  <si>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</si>
  <si>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</si>
  <si>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</si>
  <si>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</si>
  <si>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</si>
  <si>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</si>
  <si>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</si>
  <si>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</si>
  <si>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</si>
  <si>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</si>
  <si>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</si>
  <si>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</si>
  <si>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</si>
  <si>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</si>
  <si>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</si>
  <si>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</si>
  <si>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</si>
  <si>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</si>
  <si>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</si>
  <si>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</si>
  <si>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</si>
  <si>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</si>
  <si>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</si>
  <si>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</si>
  <si>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</si>
  <si>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</si>
  <si>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</si>
  <si>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</si>
  <si>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</si>
  <si>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</si>
  <si>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</si>
  <si>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</si>
  <si>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</si>
  <si>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</si>
  <si>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</si>
  <si>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</si>
  <si>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</si>
  <si>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</si>
  <si>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</si>
  <si>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</si>
  <si>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</si>
  <si>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</si>
  <si>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</si>
  <si>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</si>
  <si>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</si>
  <si>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</si>
  <si>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</si>
  <si>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</si>
  <si>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</si>
  <si>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</si>
  <si>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</si>
  <si>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</si>
  <si>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</si>
  <si>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</si>
  <si>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</si>
  <si>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</si>
  <si>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</si>
  <si>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</si>
  <si>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</si>
  <si>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</si>
  <si>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</si>
  <si>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</si>
  <si>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</si>
  <si>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</si>
  <si>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</si>
  <si>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</si>
  <si>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</si>
  <si>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</si>
  <si>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</si>
  <si>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</si>
  <si>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</si>
  <si>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</si>
  <si>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</si>
  <si>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</si>
  <si>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</si>
  <si>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</si>
  <si>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</si>
  <si>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</si>
  <si>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</si>
  <si>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</si>
  <si>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</si>
  <si>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</si>
  <si>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</si>
  <si>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</si>
  <si>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</si>
  <si>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</si>
  <si>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</si>
  <si>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</si>
  <si>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</si>
  <si>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</si>
  <si>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</si>
  <si>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</si>
  <si>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</si>
  <si>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</si>
  <si>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</si>
  <si>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</si>
  <si>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</si>
  <si>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</si>
  <si>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</si>
  <si>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</si>
  <si>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</si>
  <si>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</si>
  <si>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</si>
  <si>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</si>
  <si>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</si>
  <si>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</si>
  <si>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</si>
  <si>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</si>
  <si>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</si>
  <si>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</si>
  <si>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</si>
  <si>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</si>
  <si>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</si>
  <si>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</si>
  <si>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</si>
  <si>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</si>
  <si>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</si>
  <si>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</si>
  <si>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</si>
  <si>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</si>
  <si>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</si>
  <si>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</si>
  <si>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</si>
  <si>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</si>
  <si>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</si>
  <si>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</si>
  <si>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</si>
  <si>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</si>
  <si>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</si>
  <si>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</si>
  <si>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</si>
  <si>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</si>
  <si>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</si>
  <si>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</si>
  <si>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</si>
  <si>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</si>
  <si>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</si>
  <si>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</si>
  <si>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</si>
  <si>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</si>
  <si>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</si>
  <si>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</si>
  <si>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</si>
  <si>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</si>
  <si>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</si>
  <si>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</si>
  <si>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</si>
  <si>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</si>
  <si>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</si>
  <si>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</si>
  <si>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</si>
  <si>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</si>
  <si>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</si>
  <si>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</si>
  <si>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</si>
  <si>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</si>
  <si>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</si>
  <si>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</si>
  <si>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</si>
  <si>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</si>
  <si>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</si>
  <si>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</si>
  <si>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</si>
  <si>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</si>
  <si>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</si>
  <si>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</si>
  <si>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</si>
  <si>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</si>
  <si>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</si>
  <si>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</si>
  <si>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</si>
  <si>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</si>
  <si>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</si>
  <si>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</si>
  <si>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</si>
  <si>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</si>
  <si>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</si>
  <si>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</si>
  <si>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</si>
  <si>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</si>
  <si>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</si>
  <si>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</si>
  <si>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</si>
  <si>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</si>
  <si>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</si>
  <si>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</si>
  <si>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</si>
  <si>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</si>
  <si>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</si>
  <si>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</si>
  <si>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</si>
  <si>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</si>
  <si>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</si>
  <si>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</si>
  <si>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</si>
  <si>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</si>
  <si>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</si>
  <si>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</si>
  <si>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</si>
  <si>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</si>
  <si>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</si>
  <si>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</si>
  <si>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</si>
  <si>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</si>
  <si>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</si>
  <si>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</si>
  <si>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</si>
  <si>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</si>
  <si>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</si>
  <si>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</si>
  <si>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</si>
  <si>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</si>
  <si>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</si>
  <si>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</si>
  <si>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</si>
  <si>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</si>
  <si>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</si>
  <si>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</si>
  <si>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</si>
  <si>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</si>
  <si>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</si>
  <si>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</si>
  <si>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</si>
  <si>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</si>
  <si>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</si>
  <si>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</si>
  <si>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</si>
  <si>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</si>
  <si>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</si>
  <si>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</si>
  <si>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</si>
  <si>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</si>
  <si>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</si>
  <si>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</si>
  <si>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</si>
  <si>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</si>
  <si>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</si>
  <si>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</si>
  <si>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</si>
  <si>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</si>
  <si>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</si>
  <si>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</si>
  <si>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</si>
  <si>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</si>
  <si>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</si>
  <si>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</si>
  <si>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</si>
  <si>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</si>
  <si>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</si>
  <si>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</si>
  <si>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</si>
  <si>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</si>
  <si>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</si>
  <si>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</si>
  <si>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</si>
  <si>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</si>
  <si>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</si>
  <si>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</si>
  <si>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</si>
  <si>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</si>
  <si>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</si>
  <si>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</si>
  <si>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</si>
  <si>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</si>
  <si>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</si>
  <si>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</si>
  <si>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</si>
  <si>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</si>
  <si>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</si>
  <si>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</si>
  <si>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</si>
  <si>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</si>
  <si>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</si>
  <si>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</si>
  <si>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</si>
  <si>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</si>
  <si>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</si>
  <si>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</si>
  <si>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</si>
  <si>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</si>
  <si>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</si>
  <si>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</si>
  <si>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</si>
  <si>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</si>
  <si>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</si>
  <si>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</si>
  <si>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</si>
  <si>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</si>
  <si>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</si>
  <si>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</si>
  <si>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</si>
  <si>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</si>
  <si>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</si>
  <si>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</si>
  <si>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</si>
  <si>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</si>
  <si>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</si>
  <si>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</si>
  <si>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</si>
  <si>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</si>
  <si>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</si>
  <si>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</si>
  <si>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</si>
  <si>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</si>
  <si>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</si>
  <si>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</si>
  <si>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</si>
  <si>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</si>
  <si>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</si>
  <si>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</si>
  <si>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</si>
  <si>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</si>
  <si>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</si>
  <si>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</si>
  <si>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</si>
  <si>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</si>
  <si>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</si>
  <si>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</si>
  <si>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</si>
  <si>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</si>
  <si>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</si>
  <si>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</si>
  <si>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</si>
  <si>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</si>
  <si>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</si>
  <si>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</si>
  <si>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</si>
  <si>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</si>
  <si>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</si>
  <si>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</si>
  <si>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</si>
  <si>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</si>
  <si>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</si>
  <si>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</si>
  <si>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</si>
  <si>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</si>
  <si>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</si>
  <si>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</si>
  <si>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</si>
  <si>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</si>
  <si>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</si>
  <si>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</si>
  <si>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</si>
  <si>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</si>
  <si>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</si>
  <si>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</si>
  <si>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</si>
  <si>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</si>
  <si>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</si>
  <si>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</si>
  <si>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</si>
  <si>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</si>
  <si>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</si>
  <si>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</si>
  <si>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</si>
  <si>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</si>
  <si>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</si>
  <si>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</si>
  <si>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</si>
  <si>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</si>
  <si>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</si>
  <si>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</si>
  <si>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</si>
  <si>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</si>
  <si>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</si>
  <si>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</si>
  <si>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</si>
  <si>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</si>
  <si>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</si>
  <si>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</si>
  <si>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</si>
  <si>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</si>
  <si>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</si>
  <si>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</si>
  <si>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</si>
  <si>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</si>
  <si>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</si>
  <si>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</si>
  <si>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</si>
  <si>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</si>
  <si>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</si>
  <si>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</si>
  <si>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</si>
  <si>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</si>
  <si>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</si>
  <si>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</si>
  <si>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</si>
  <si>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</si>
  <si>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</si>
  <si>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</si>
  <si>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</si>
  <si>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</si>
  <si>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</si>
  <si>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</si>
  <si>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</si>
  <si>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</si>
  <si>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</si>
  <si>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</si>
  <si>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</si>
  <si>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</si>
  <si>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</si>
  <si>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</si>
  <si>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</si>
  <si>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</si>
  <si>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</si>
  <si>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</si>
  <si>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</si>
  <si>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</si>
  <si>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</si>
  <si>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</si>
  <si>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</si>
  <si>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</si>
  <si>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</si>
  <si>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</si>
  <si>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</si>
  <si>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</si>
  <si>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</si>
  <si>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</si>
  <si>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</si>
  <si>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</si>
  <si>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</si>
  <si>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</si>
  <si>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</si>
  <si>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</si>
  <si>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</si>
  <si>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</si>
  <si>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</si>
  <si>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</si>
  <si>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</si>
  <si>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</si>
  <si>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</si>
  <si>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</si>
  <si>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</si>
  <si>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</si>
  <si>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</si>
  <si>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</si>
  <si>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</si>
  <si>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</si>
  <si>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</si>
  <si>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</si>
  <si>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</si>
  <si>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</si>
  <si>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</si>
  <si>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</si>
  <si>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</si>
  <si>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</si>
  <si>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</si>
  <si>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</si>
  <si>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</si>
  <si>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</si>
  <si>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</si>
  <si>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</si>
  <si>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</si>
  <si>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</si>
  <si>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</si>
  <si>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</si>
  <si>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</si>
  <si>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</si>
  <si>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</si>
  <si>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</si>
  <si>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</si>
  <si>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</si>
  <si>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</si>
  <si>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</si>
  <si>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</si>
  <si>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</si>
  <si>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</si>
  <si>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</si>
  <si>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</si>
  <si>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</si>
  <si>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</si>
  <si>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</si>
  <si>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</si>
  <si>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</si>
  <si>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</si>
  <si>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</si>
  <si>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</si>
  <si>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</si>
  <si>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</si>
  <si>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</si>
  <si>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</si>
  <si>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</si>
  <si>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</si>
  <si>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</si>
  <si>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</si>
  <si>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</si>
  <si>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</si>
  <si>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</si>
  <si>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</si>
  <si>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</si>
  <si>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</si>
  <si>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</si>
  <si>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</si>
  <si>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</si>
  <si>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</si>
  <si>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</si>
  <si>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</si>
  <si>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</si>
  <si>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</si>
  <si>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</si>
  <si>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</si>
  <si>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</si>
  <si>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</si>
  <si>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</si>
  <si>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</si>
  <si>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</si>
  <si>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</si>
  <si>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</si>
  <si>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</si>
  <si>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</si>
  <si>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</si>
  <si>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</si>
  <si>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</si>
  <si>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</si>
  <si>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</si>
  <si>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</si>
  <si>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</si>
  <si>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</si>
  <si>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</si>
  <si>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</si>
  <si>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</si>
  <si>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</si>
  <si>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</si>
  <si>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</si>
  <si>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</si>
  <si>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</si>
  <si>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</si>
  <si>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</si>
  <si>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</si>
  <si>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</si>
  <si>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</si>
  <si>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</si>
  <si>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</si>
  <si>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</si>
  <si>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</si>
  <si>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</si>
  <si>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</si>
  <si>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</si>
  <si>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</si>
  <si>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</si>
  <si>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</si>
  <si>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</si>
  <si>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</si>
  <si>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</si>
  <si>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</si>
  <si>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</si>
  <si>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</si>
  <si>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</si>
  <si>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</si>
  <si>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</si>
  <si>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</si>
  <si>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</si>
  <si>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</si>
  <si>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</si>
  <si>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</si>
  <si>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</si>
  <si>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</si>
  <si>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</si>
  <si>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</si>
  <si>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</si>
  <si>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</si>
  <si>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</si>
  <si>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</si>
  <si>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</si>
  <si>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</si>
  <si>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</si>
  <si>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</si>
  <si>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</si>
  <si>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</si>
  <si>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</si>
  <si>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</si>
  <si>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</si>
  <si>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</si>
  <si>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</si>
  <si>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</si>
  <si>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</si>
  <si>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</si>
  <si>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</si>
  <si>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</si>
  <si>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</si>
  <si>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</si>
  <si>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</si>
  <si>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</si>
  <si>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</si>
  <si>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</si>
  <si>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</si>
  <si>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</si>
  <si>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</si>
  <si>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</si>
  <si>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</si>
  <si>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</si>
  <si>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</si>
  <si>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</si>
  <si>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</si>
  <si>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</si>
  <si>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</si>
  <si>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</si>
  <si>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</si>
  <si>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</si>
  <si>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</si>
  <si>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</si>
  <si>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</si>
  <si>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</si>
  <si>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</si>
  <si>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</si>
  <si>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</si>
  <si>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</si>
  <si>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</si>
  <si>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</si>
  <si>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</si>
  <si>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</si>
  <si>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</si>
  <si>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</si>
  <si>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</si>
  <si>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</si>
  <si>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</si>
  <si>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</si>
  <si>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</si>
  <si>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</si>
  <si>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</si>
  <si>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</si>
  <si>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</si>
  <si>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</si>
  <si>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</si>
  <si>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</si>
  <si>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</si>
  <si>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</si>
  <si>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</si>
  <si>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</si>
  <si>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</si>
  <si>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</si>
  <si>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</si>
  <si>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</si>
  <si>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</si>
  <si>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</si>
  <si>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</si>
  <si>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</si>
  <si>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</si>
  <si>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</si>
  <si>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</si>
  <si>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</si>
  <si>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</si>
  <si>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</si>
  <si>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</si>
  <si>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</si>
  <si>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</si>
  <si>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</si>
  <si>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</si>
  <si>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</si>
  <si>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</si>
  <si>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</si>
  <si>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</si>
  <si>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</si>
  <si>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</si>
  <si>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</si>
  <si>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</si>
  <si>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</si>
  <si>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</si>
  <si>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</si>
  <si>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</si>
  <si>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</si>
  <si>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</si>
  <si>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</si>
  <si>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</si>
  <si>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</si>
  <si>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</si>
  <si>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</si>
  <si>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</si>
  <si>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</si>
  <si>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</si>
  <si>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</si>
  <si>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</si>
  <si>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</si>
  <si>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</si>
  <si>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</si>
  <si>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</si>
  <si>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</si>
  <si>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</si>
  <si>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</si>
  <si>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</si>
  <si>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</si>
  <si>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</si>
  <si>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</si>
  <si>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</si>
  <si>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</si>
  <si>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</si>
  <si>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</si>
  <si>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</si>
  <si>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</si>
  <si>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</si>
  <si>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</si>
  <si>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</si>
  <si>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</si>
  <si>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</si>
  <si>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</si>
  <si>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</si>
  <si>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</si>
  <si>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</si>
  <si>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</si>
  <si>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</si>
  <si>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</si>
  <si>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</si>
  <si>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</si>
  <si>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</si>
  <si>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</si>
  <si>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</si>
  <si>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</si>
  <si>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</si>
  <si>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</si>
  <si>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</si>
  <si>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</si>
  <si>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</si>
  <si>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</si>
  <si>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</si>
  <si>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</si>
  <si>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</si>
  <si>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</si>
  <si>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</si>
  <si>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</si>
  <si>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</si>
  <si>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</si>
  <si>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</si>
  <si>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</si>
  <si>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</si>
  <si>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</si>
  <si>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</si>
  <si>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</si>
  <si>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</si>
  <si>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</si>
  <si>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</si>
  <si>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</si>
  <si>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</si>
  <si>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</si>
  <si>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</si>
  <si>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</si>
  <si>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</si>
  <si>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</si>
  <si>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</si>
  <si>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</si>
  <si>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</si>
  <si>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</si>
  <si>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</si>
  <si>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</si>
  <si>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</si>
  <si>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</si>
  <si>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</si>
  <si>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</si>
  <si>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</si>
  <si>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</si>
  <si>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</si>
  <si>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</si>
  <si>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</si>
  <si>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</si>
  <si>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</si>
  <si>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</si>
  <si>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</si>
  <si>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</si>
  <si>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</si>
  <si>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</si>
  <si>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</si>
  <si>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</si>
  <si>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</si>
  <si>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</si>
  <si>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</si>
  <si>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</si>
  <si>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</si>
  <si>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</si>
  <si>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</si>
  <si>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</si>
  <si>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</si>
  <si>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</si>
  <si>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</si>
  <si>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</si>
  <si>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</si>
  <si>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</si>
  <si>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</si>
  <si>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</si>
  <si>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</si>
  <si>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</si>
  <si>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</si>
  <si>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</si>
  <si>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</si>
  <si>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</si>
  <si>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</si>
  <si>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</si>
  <si>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</si>
  <si>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</si>
  <si>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</si>
  <si>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</si>
  <si>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</si>
  <si>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</si>
  <si>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</si>
  <si>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</si>
  <si>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</si>
  <si>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</si>
  <si>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</si>
  <si>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</si>
  <si>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</si>
  <si>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</si>
  <si>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</si>
  <si>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</si>
  <si>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</si>
  <si>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</si>
  <si>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</si>
  <si>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</si>
  <si>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</si>
  <si>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</si>
  <si>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</si>
  <si>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</si>
  <si>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</si>
  <si>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</si>
  <si>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</si>
  <si>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</si>
  <si>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</si>
  <si>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</si>
  <si>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</si>
  <si>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</si>
  <si>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</si>
  <si>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</si>
  <si>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</si>
  <si>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</si>
  <si>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</si>
  <si>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</si>
  <si>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</si>
  <si>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</si>
  <si>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</si>
  <si>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</si>
  <si>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</si>
  <si>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</si>
  <si>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</si>
  <si>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</si>
  <si>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</si>
  <si>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</si>
  <si>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</si>
  <si>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</si>
  <si>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</si>
  <si>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</si>
  <si>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</si>
  <si>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</si>
  <si>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</si>
  <si>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</si>
  <si>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</si>
  <si>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</si>
  <si>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</si>
  <si>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</si>
  <si>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</si>
  <si>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</si>
  <si>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</si>
  <si>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</si>
  <si>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</si>
  <si>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</si>
  <si>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</si>
  <si>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</si>
  <si>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</si>
  <si>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</si>
  <si>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</si>
  <si>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</si>
  <si>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</si>
  <si>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</si>
  <si>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</si>
  <si>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</si>
  <si>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</si>
  <si>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</si>
  <si>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</si>
  <si>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</si>
  <si>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</si>
  <si>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</si>
  <si>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</si>
  <si>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</si>
  <si>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</si>
  <si>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</si>
  <si>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</si>
  <si>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</si>
  <si>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</si>
  <si>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</si>
  <si>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</si>
  <si>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</si>
  <si>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</si>
  <si>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</si>
  <si>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</si>
  <si>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</si>
  <si>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</si>
  <si>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</si>
  <si>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</si>
  <si>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</si>
  <si>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</si>
  <si>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</si>
  <si>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</si>
  <si>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</si>
  <si>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</si>
  <si>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</si>
  <si>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</si>
  <si>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</si>
  <si>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</si>
  <si>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</si>
  <si>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</si>
  <si>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</si>
  <si>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</si>
  <si>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</si>
  <si>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</si>
  <si>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</si>
  <si>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</si>
  <si>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</si>
  <si>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</si>
  <si>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</si>
  <si>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</si>
  <si>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</si>
  <si>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</si>
  <si>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</si>
  <si>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</si>
  <si>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</si>
  <si>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</si>
  <si>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</si>
  <si>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</si>
  <si>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</si>
  <si>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</si>
  <si>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</si>
  <si>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</si>
  <si>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</si>
  <si>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</si>
  <si>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</si>
  <si>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</si>
  <si>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</si>
  <si>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</si>
  <si>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</si>
  <si>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</si>
  <si>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</si>
  <si>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</si>
  <si>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</si>
  <si>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</si>
  <si>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</si>
  <si>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</si>
  <si>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</si>
  <si>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</si>
  <si>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</si>
  <si>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</si>
  <si>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</si>
  <si>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</si>
  <si>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</si>
  <si>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</si>
  <si>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</si>
  <si>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</si>
  <si>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</si>
  <si>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</si>
  <si>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</si>
  <si>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</si>
  <si>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</si>
  <si>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</si>
  <si>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</si>
  <si>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</si>
  <si>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</si>
  <si>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</si>
  <si>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</si>
  <si>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</si>
  <si>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</si>
  <si>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</si>
  <si>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</si>
  <si>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</si>
  <si>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</si>
  <si>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</si>
  <si>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</si>
  <si>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</si>
  <si>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</si>
  <si>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</si>
  <si>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</si>
  <si>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</si>
  <si>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</si>
  <si>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</si>
  <si>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</si>
  <si>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</si>
  <si>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</si>
  <si>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</si>
  <si>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</si>
  <si>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</si>
  <si>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</si>
  <si>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</si>
  <si>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</si>
  <si>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</si>
  <si>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</si>
  <si>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</si>
  <si>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</si>
  <si>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</si>
  <si>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</si>
  <si>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</si>
  <si>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</si>
  <si>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</si>
  <si>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</si>
  <si>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</si>
  <si>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</si>
  <si>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</si>
  <si>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</si>
  <si>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</si>
  <si>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</si>
  <si>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</si>
  <si>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</si>
  <si>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</si>
  <si>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</si>
  <si>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</si>
  <si>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</si>
  <si>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</si>
  <si>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</si>
  <si>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</si>
  <si>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</si>
  <si>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</si>
  <si>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</si>
  <si>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</si>
  <si>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</si>
  <si>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</si>
  <si>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</si>
  <si>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</si>
  <si>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</si>
  <si>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</si>
  <si>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</si>
  <si>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</si>
  <si>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</si>
  <si>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</si>
  <si>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</si>
  <si>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</si>
  <si>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</si>
  <si>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</si>
  <si>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</si>
  <si>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</si>
  <si>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</si>
  <si>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</si>
  <si>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</si>
  <si>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</si>
  <si>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</si>
  <si>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</si>
  <si>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</si>
  <si>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</si>
  <si>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</si>
  <si>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</si>
  <si>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</si>
  <si>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</si>
  <si>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</si>
  <si>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</si>
  <si>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</si>
  <si>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</si>
  <si>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</si>
  <si>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</si>
  <si>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</si>
  <si>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</si>
  <si>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</si>
  <si>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</si>
  <si>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</si>
  <si>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</si>
  <si>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</si>
  <si>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</si>
  <si>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</si>
  <si>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</si>
  <si>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</si>
  <si>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</si>
  <si>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</si>
  <si>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</si>
  <si>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</si>
  <si>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</si>
  <si>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</si>
  <si>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</si>
  <si>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</si>
  <si>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</si>
  <si>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</si>
  <si>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</si>
  <si>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</si>
  <si>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</si>
  <si>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</si>
  <si>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</si>
  <si>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</si>
  <si>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</si>
  <si>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</si>
  <si>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</si>
  <si>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</si>
  <si>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</si>
  <si>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</si>
  <si>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</si>
  <si>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</si>
  <si>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</si>
  <si>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</si>
  <si>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</si>
  <si>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</si>
  <si>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</si>
  <si>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</si>
  <si>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</si>
  <si>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</si>
  <si>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</si>
  <si>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</si>
  <si>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</si>
  <si>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</si>
  <si>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</si>
  <si>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</si>
  <si>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</si>
  <si>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</si>
  <si>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</si>
  <si>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</si>
  <si>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</si>
  <si>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</si>
  <si>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</si>
  <si>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</si>
  <si>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</si>
  <si>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</si>
  <si>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</si>
  <si>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</si>
  <si>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</si>
  <si>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</si>
  <si>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</si>
  <si>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</si>
  <si>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</si>
  <si>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</si>
  <si>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</si>
  <si>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</si>
  <si>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</si>
  <si>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</si>
  <si>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</si>
  <si>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</si>
  <si>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</si>
  <si>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</si>
  <si>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</si>
  <si>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</si>
  <si>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</si>
  <si>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</si>
  <si>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</si>
  <si>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</si>
  <si>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</si>
  <si>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</si>
  <si>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</si>
  <si>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</si>
  <si>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</si>
  <si>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</si>
  <si>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</si>
  <si>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</si>
  <si>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</si>
  <si>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</si>
  <si>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</si>
  <si>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</si>
  <si>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</si>
  <si>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</si>
  <si>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</si>
  <si>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</si>
  <si>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</si>
  <si>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</si>
  <si>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</si>
  <si>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</si>
  <si>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</si>
  <si>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</si>
  <si>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</si>
  <si>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</si>
  <si>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</si>
  <si>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</si>
  <si>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</si>
  <si>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</si>
  <si>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</si>
  <si>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</si>
  <si>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</si>
  <si>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</si>
  <si>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</si>
  <si>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</si>
  <si>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</si>
  <si>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</si>
  <si>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</si>
  <si>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</si>
  <si>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</si>
  <si>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</si>
  <si>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</si>
  <si>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</si>
  <si>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</si>
  <si>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</si>
  <si>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</si>
  <si>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</si>
  <si>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</si>
  <si>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</si>
  <si>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</si>
  <si>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</si>
  <si>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</si>
  <si>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</si>
  <si>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</si>
  <si>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</si>
  <si>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</si>
  <si>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</si>
  <si>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</si>
  <si>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</si>
  <si>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</si>
  <si>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</si>
  <si>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</si>
  <si>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</si>
  <si>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</si>
  <si>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</si>
  <si>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</si>
  <si>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</si>
  <si>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</si>
  <si>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</si>
  <si>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</si>
  <si>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</si>
  <si>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</si>
  <si>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</si>
  <si>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</si>
  <si>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</si>
  <si>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</si>
  <si>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</si>
  <si>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</si>
  <si>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</si>
  <si>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</si>
  <si>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</si>
  <si>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</si>
  <si>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</si>
  <si>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</si>
  <si>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</si>
  <si>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</si>
  <si>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</si>
  <si>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</si>
  <si>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</si>
  <si>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</si>
  <si>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</si>
  <si>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</si>
  <si>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</si>
  <si>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</si>
  <si>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</si>
  <si>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</si>
  <si>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</si>
  <si>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</si>
  <si>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</si>
  <si>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</si>
  <si>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</si>
  <si>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</si>
  <si>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</si>
  <si>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</si>
  <si>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</si>
  <si>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</si>
  <si>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</si>
  <si>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</si>
  <si>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</si>
  <si>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</si>
  <si>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</si>
  <si>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</si>
  <si>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</si>
  <si>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</si>
  <si>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</si>
  <si>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</si>
  <si>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</si>
  <si>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</si>
  <si>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</si>
  <si>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</si>
  <si>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</si>
  <si>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</si>
  <si>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</si>
  <si>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</si>
  <si>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</si>
  <si>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</si>
  <si>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</si>
  <si>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</si>
  <si>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</si>
  <si>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</si>
  <si>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</si>
  <si>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</si>
  <si>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</si>
  <si>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</si>
  <si>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</si>
  <si>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</si>
  <si>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</si>
  <si>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</si>
  <si>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</si>
  <si>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</si>
  <si>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</si>
  <si>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</si>
  <si>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</si>
  <si>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</si>
  <si>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</si>
  <si>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</si>
  <si>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</si>
  <si>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</si>
  <si>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</si>
  <si>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</si>
  <si>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</si>
  <si>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</si>
  <si>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</si>
  <si>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</si>
  <si>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</si>
  <si>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</si>
  <si>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</si>
  <si>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</si>
  <si>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</si>
  <si>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</si>
  <si>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</si>
  <si>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</si>
  <si>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</si>
  <si>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</si>
  <si>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</si>
  <si>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</si>
  <si>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</si>
  <si>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</si>
  <si>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</si>
  <si>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</si>
  <si>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</si>
  <si>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</si>
  <si>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</si>
  <si>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</si>
  <si>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</si>
  <si>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</si>
  <si>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</si>
  <si>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</si>
  <si>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</si>
  <si>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</si>
  <si>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</si>
  <si>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</si>
  <si>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</si>
  <si>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</si>
  <si>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</si>
  <si>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</si>
  <si>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</si>
  <si>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</si>
  <si>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</si>
  <si>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</si>
  <si>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</si>
  <si>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</si>
  <si>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</si>
  <si>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</si>
  <si>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</si>
  <si>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</si>
  <si>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</si>
  <si>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</si>
  <si>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</si>
  <si>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</si>
  <si>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</si>
  <si>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</si>
  <si>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</si>
  <si>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</si>
  <si>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</si>
  <si>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</si>
  <si>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</si>
  <si>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</si>
  <si>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</si>
  <si>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</si>
  <si>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</si>
  <si>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</si>
  <si>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</si>
  <si>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</si>
  <si>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</si>
  <si>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</si>
  <si>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</si>
  <si>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</si>
  <si>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</si>
  <si>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</si>
  <si>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</si>
  <si>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</si>
  <si>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</si>
  <si>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</si>
  <si>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</si>
  <si>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</si>
  <si>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</si>
  <si>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</si>
  <si>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</si>
  <si>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</si>
  <si>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</si>
  <si>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</si>
  <si>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</si>
  <si>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</si>
  <si>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</si>
  <si>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</si>
  <si>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</si>
  <si>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</si>
  <si>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</si>
  <si>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</si>
  <si>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</si>
  <si>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</si>
  <si>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</si>
  <si>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</si>
  <si>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</si>
  <si>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</si>
  <si>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</si>
  <si>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</si>
  <si>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</si>
  <si>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</si>
  <si>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</si>
  <si>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</si>
  <si>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</si>
  <si>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</si>
  <si>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</si>
  <si>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</si>
  <si>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</si>
  <si>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</si>
  <si>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</si>
  <si>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</si>
  <si>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</si>
  <si>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</si>
  <si>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</si>
  <si>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</si>
  <si>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</si>
  <si>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</si>
  <si>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</si>
  <si>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</si>
  <si>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</si>
  <si>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</si>
  <si>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</si>
  <si>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</si>
  <si>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</si>
  <si>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</si>
  <si>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</si>
  <si>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</si>
  <si>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</si>
  <si>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</si>
  <si>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</si>
  <si>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</si>
  <si>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</si>
  <si>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</si>
  <si>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</si>
  <si>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</si>
  <si>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</si>
  <si>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</si>
  <si>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</si>
  <si>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</si>
  <si>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</si>
  <si>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</si>
  <si>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</si>
  <si>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</si>
  <si>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</si>
  <si>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</si>
  <si>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</si>
  <si>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</si>
  <si>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</si>
  <si>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</si>
  <si>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</si>
  <si>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</si>
  <si>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</si>
  <si>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</si>
  <si>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</si>
  <si>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</si>
  <si>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</si>
  <si>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</si>
  <si>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</si>
  <si>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</si>
  <si>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</si>
  <si>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</si>
  <si>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</si>
  <si>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</si>
  <si>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</si>
  <si>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</si>
  <si>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</si>
  <si>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</si>
  <si>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</si>
  <si>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</si>
  <si>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</si>
  <si>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</si>
  <si>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</si>
  <si>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</si>
  <si>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</si>
  <si>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</si>
  <si>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</si>
  <si>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</si>
  <si>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</si>
  <si>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</si>
  <si>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</si>
  <si>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</si>
  <si>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</si>
  <si>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</si>
  <si>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</si>
  <si>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</si>
  <si>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</si>
  <si>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</si>
  <si>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</si>
  <si>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</si>
  <si>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</si>
  <si>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</si>
  <si>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</si>
  <si>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</si>
  <si>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</si>
  <si>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</si>
  <si>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</si>
  <si>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</si>
  <si>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</si>
  <si>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</si>
  <si>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</si>
  <si>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</si>
  <si>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</si>
  <si>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</si>
  <si>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</si>
  <si>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</si>
  <si>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</si>
  <si>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</si>
  <si>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</si>
  <si>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</si>
  <si>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</si>
  <si>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</si>
  <si>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</si>
  <si>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</si>
  <si>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</si>
  <si>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</si>
  <si>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</si>
  <si>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</si>
  <si>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</si>
  <si>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</si>
  <si>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</si>
  <si>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</si>
  <si>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</si>
  <si>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</si>
  <si>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</si>
  <si>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</si>
  <si>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</si>
  <si>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</si>
  <si>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</si>
  <si>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</si>
  <si>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</si>
  <si>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</si>
  <si>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</si>
  <si>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</si>
  <si>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</si>
  <si>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</si>
  <si>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</si>
  <si>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</si>
  <si>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</si>
  <si>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</si>
  <si>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</si>
  <si>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</si>
  <si>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</si>
  <si>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</si>
  <si>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</si>
  <si>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</si>
  <si>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</si>
  <si>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</si>
  <si>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</si>
  <si>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</si>
  <si>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</si>
  <si>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</si>
  <si>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</si>
  <si>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</si>
  <si>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</si>
  <si>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</si>
  <si>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</si>
  <si>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</si>
  <si>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</si>
  <si>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</si>
  <si>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</si>
  <si>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</si>
  <si>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</si>
  <si>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</si>
  <si>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</si>
  <si>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</si>
  <si>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</si>
  <si>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</si>
  <si>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</si>
  <si>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</si>
  <si>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</si>
  <si>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</si>
  <si>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</si>
  <si>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</si>
  <si>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</si>
  <si>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</si>
  <si>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</si>
  <si>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</si>
  <si>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</si>
  <si>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</si>
  <si>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</si>
  <si>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</si>
  <si>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</si>
  <si>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</si>
  <si>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</si>
  <si>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</si>
  <si>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</si>
  <si>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</si>
  <si>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</si>
  <si>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</si>
  <si>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</si>
  <si>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</si>
  <si>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</si>
  <si>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</si>
  <si>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</si>
  <si>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</si>
  <si>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</si>
  <si>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</si>
  <si>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</si>
  <si>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</si>
  <si>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</si>
  <si>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</si>
  <si>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</si>
  <si>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</si>
  <si>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</si>
  <si>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</si>
  <si>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</si>
  <si>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</si>
  <si>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</si>
  <si>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</si>
  <si>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</si>
  <si>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</si>
  <si>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</si>
  <si>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</si>
  <si>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</si>
  <si>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</si>
  <si>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</si>
  <si>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</si>
  <si>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</si>
  <si>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</si>
  <si>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</si>
  <si>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</si>
  <si>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</si>
  <si>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</si>
  <si>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</si>
  <si>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</si>
  <si>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</si>
  <si>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</si>
  <si>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</si>
  <si>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</si>
  <si>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</si>
  <si>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</si>
  <si>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</si>
  <si>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</si>
  <si>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</si>
  <si>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</si>
  <si>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</si>
  <si>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</si>
  <si>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</si>
  <si>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</si>
  <si>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</si>
  <si>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</si>
  <si>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</si>
  <si>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</si>
  <si>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</si>
  <si>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</si>
  <si>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</si>
  <si>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</si>
  <si>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</si>
  <si>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</si>
  <si>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</si>
  <si>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</si>
  <si>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</si>
  <si>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</si>
  <si>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</si>
  <si>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</si>
  <si>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</si>
  <si>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</si>
  <si>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</si>
  <si>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</si>
  <si>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</si>
  <si>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</si>
  <si>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</si>
  <si>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</si>
  <si>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</si>
  <si>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</si>
  <si>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</si>
  <si>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</si>
  <si>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</si>
  <si>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</si>
  <si>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</si>
  <si>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</si>
  <si>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</si>
  <si>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</si>
  <si>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</si>
  <si>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</si>
  <si>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</si>
  <si>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</si>
  <si>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</si>
  <si>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</si>
  <si>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</si>
  <si>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</si>
  <si>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</si>
  <si>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</si>
  <si>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</si>
  <si>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</si>
  <si>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</si>
  <si>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</si>
  <si>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</si>
  <si>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</si>
  <si>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</si>
  <si>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</si>
  <si>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</si>
  <si>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</si>
  <si>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</si>
  <si>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</si>
  <si>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</si>
  <si>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</si>
  <si>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</si>
  <si>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</si>
  <si>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</si>
  <si>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</si>
  <si>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</si>
  <si>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</si>
  <si>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</si>
  <si>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</si>
  <si>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</si>
  <si>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</si>
  <si>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</si>
  <si>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</si>
  <si>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</si>
  <si>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</si>
  <si>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</si>
  <si>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</si>
  <si>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</si>
  <si>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</si>
  <si>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</si>
  <si>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</si>
  <si>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</si>
  <si>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</si>
  <si>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</si>
  <si>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</si>
  <si>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</si>
  <si>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</si>
  <si>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</si>
  <si>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</si>
  <si>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</si>
  <si>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</si>
  <si>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</si>
  <si>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</si>
  <si>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</si>
  <si>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</si>
  <si>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</si>
  <si>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</si>
  <si>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</si>
  <si>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</si>
  <si>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</si>
  <si>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</si>
  <si>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</si>
  <si>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</si>
  <si>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</si>
  <si>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</si>
  <si>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</si>
  <si>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</si>
  <si>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</si>
  <si>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</si>
  <si>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</si>
  <si>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</si>
  <si>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</si>
  <si>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</si>
  <si>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</si>
  <si>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</si>
  <si>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</si>
  <si>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</si>
  <si>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</si>
  <si>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</si>
  <si>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</si>
  <si>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</si>
  <si>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</si>
  <si>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</si>
  <si>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</si>
  <si>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</si>
  <si>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</si>
  <si>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</si>
  <si>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</si>
  <si>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</si>
  <si>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</si>
  <si>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</si>
  <si>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</si>
  <si>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</si>
  <si>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</si>
  <si>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</si>
  <si>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</si>
  <si>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</si>
  <si>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</si>
  <si>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</si>
  <si>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</si>
  <si>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</si>
  <si>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</si>
  <si>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</si>
  <si>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</si>
  <si>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</si>
  <si>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</si>
  <si>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</si>
  <si>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</si>
  <si>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</si>
  <si>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</si>
  <si>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</si>
  <si>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</si>
  <si>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</si>
  <si>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</si>
  <si>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</si>
  <si>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</si>
  <si>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</si>
  <si>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</si>
  <si>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</si>
  <si>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</si>
  <si>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</si>
  <si>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</si>
  <si>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</si>
  <si>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</si>
  <si>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</si>
  <si>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</si>
  <si>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</si>
  <si>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</si>
  <si>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</si>
  <si>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</si>
  <si>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</si>
  <si>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</si>
  <si>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</si>
  <si>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</si>
  <si>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</si>
  <si>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</si>
  <si>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</si>
  <si>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</si>
  <si>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</si>
  <si>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</si>
  <si>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</si>
  <si>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</si>
  <si>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</si>
  <si>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</si>
  <si>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</si>
  <si>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</si>
  <si>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</si>
  <si>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</si>
  <si>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</si>
  <si>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</si>
  <si>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</si>
  <si>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</si>
  <si>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</si>
  <si>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</si>
  <si>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</si>
  <si>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</si>
  <si>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</si>
  <si>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</si>
  <si>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</si>
  <si>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</si>
  <si>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</si>
  <si>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</si>
  <si>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</si>
  <si>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</si>
  <si>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</si>
  <si>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</si>
  <si>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</si>
  <si>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</si>
  <si>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</si>
  <si>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</si>
  <si>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</si>
  <si>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</si>
  <si>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</si>
  <si>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</si>
  <si>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</si>
  <si>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</si>
  <si>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</si>
  <si>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</si>
  <si>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</si>
  <si>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</si>
  <si>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</si>
  <si>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</si>
  <si>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</si>
  <si>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</si>
  <si>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</si>
  <si>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</si>
  <si>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</si>
  <si>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</si>
  <si>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</si>
  <si>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</si>
  <si>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</si>
  <si>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</si>
  <si>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</si>
  <si>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</si>
  <si>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</si>
  <si>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</si>
  <si>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</si>
  <si>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</si>
  <si>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</si>
  <si>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</si>
  <si>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</si>
  <si>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</si>
  <si>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</si>
  <si>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</si>
  <si>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</si>
  <si>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</si>
  <si>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</si>
  <si>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</si>
  <si>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</si>
  <si>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</si>
  <si>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</si>
  <si>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</si>
  <si>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</si>
  <si>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</si>
  <si>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</si>
  <si>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</si>
  <si>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</si>
  <si>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</si>
  <si>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</si>
  <si>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</si>
  <si>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</si>
  <si>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</si>
  <si>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</si>
  <si>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</si>
  <si>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</si>
  <si>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</si>
  <si>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</si>
  <si>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</si>
  <si>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</si>
  <si>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</si>
  <si>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</si>
  <si>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</si>
  <si>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</si>
  <si>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</si>
  <si>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</si>
  <si>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</si>
  <si>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</si>
  <si>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</si>
  <si>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</si>
  <si>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</si>
  <si>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</si>
  <si>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</si>
  <si>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</si>
  <si>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</si>
  <si>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</si>
  <si>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</si>
  <si>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</si>
  <si>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</si>
  <si>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</si>
  <si>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</si>
  <si>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</si>
  <si>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</si>
  <si>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</si>
  <si>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</si>
  <si>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</si>
  <si>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</si>
  <si>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</si>
  <si>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</si>
  <si>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</si>
  <si>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</si>
  <si>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</si>
  <si>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</si>
  <si>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</si>
  <si>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</si>
  <si>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</si>
  <si>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</si>
  <si>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</si>
  <si>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</si>
  <si>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</si>
  <si>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</si>
  <si>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</si>
  <si>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</si>
  <si>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</si>
  <si>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</si>
  <si>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</si>
  <si>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</si>
  <si>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</si>
  <si>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</si>
  <si>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</si>
  <si>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</si>
  <si>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</si>
  <si>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</si>
  <si>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</si>
  <si>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</si>
  <si>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</si>
  <si>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</si>
  <si>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</si>
  <si>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</si>
  <si>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</si>
  <si>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</si>
  <si>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</si>
  <si>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</si>
  <si>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</si>
  <si>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</si>
  <si>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</si>
  <si>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</si>
  <si>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</si>
  <si>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</si>
  <si>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</si>
  <si>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</si>
  <si>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</si>
  <si>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</si>
  <si>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</si>
  <si>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</si>
  <si>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</si>
  <si>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</si>
  <si>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</si>
  <si>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</si>
  <si>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</si>
  <si>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</si>
  <si>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</si>
  <si>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</si>
  <si>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</si>
  <si>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</si>
  <si>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</si>
  <si>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</si>
  <si>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</si>
  <si>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</si>
  <si>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</si>
  <si>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</si>
  <si>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</si>
  <si>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</si>
  <si>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</si>
  <si>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</si>
  <si>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</si>
  <si>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</si>
  <si>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</si>
  <si>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</si>
  <si>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</si>
  <si>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</si>
  <si>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</si>
  <si>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</si>
  <si>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</si>
  <si>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</si>
  <si>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</si>
  <si>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</si>
  <si>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</si>
  <si>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</si>
  <si>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</si>
  <si>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</si>
  <si>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</si>
  <si>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</si>
  <si>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</si>
  <si>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</si>
  <si>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</si>
  <si>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</si>
  <si>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</si>
  <si>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</si>
  <si>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</si>
  <si>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</si>
  <si>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</si>
  <si>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</si>
  <si>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</si>
  <si>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</si>
  <si>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</si>
  <si>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</si>
  <si>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</si>
  <si>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</si>
  <si>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</si>
  <si>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</si>
  <si>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</si>
  <si>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</si>
  <si>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</si>
  <si>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</si>
  <si>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</si>
  <si>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</si>
  <si>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</si>
  <si>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</si>
  <si>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</si>
  <si>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</si>
  <si>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</si>
  <si>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</si>
  <si>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</si>
  <si>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</si>
  <si>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</si>
  <si>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</si>
  <si>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</si>
  <si>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</si>
  <si>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</si>
  <si>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</si>
  <si>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</si>
  <si>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</si>
  <si>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</si>
  <si>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</si>
  <si>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</si>
  <si>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</si>
  <si>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</si>
  <si>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</si>
  <si>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</si>
  <si>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</si>
  <si>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</si>
  <si>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</si>
  <si>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</si>
  <si>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</si>
  <si>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</si>
  <si>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</si>
  <si>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</si>
  <si>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</si>
  <si>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</si>
  <si>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</si>
  <si>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</si>
  <si>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</si>
  <si>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</si>
  <si>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</si>
  <si>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</si>
  <si>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</si>
  <si>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</si>
  <si>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</si>
  <si>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</si>
  <si>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</si>
  <si>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</si>
  <si>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</si>
  <si>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</si>
  <si>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</si>
  <si>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</si>
  <si>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</si>
  <si>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</si>
  <si>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</si>
  <si>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</si>
  <si>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</si>
  <si>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</si>
  <si>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</si>
  <si>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</si>
  <si>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</si>
  <si>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</si>
  <si>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</si>
  <si>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</si>
  <si>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</si>
  <si>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</si>
  <si>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</si>
  <si>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</si>
  <si>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</si>
  <si>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</si>
  <si>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</si>
  <si>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</si>
  <si>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</si>
  <si>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</si>
  <si>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</si>
  <si>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</si>
  <si>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</si>
  <si>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</si>
  <si>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</si>
  <si>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</si>
  <si>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</si>
  <si>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</si>
  <si>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</si>
  <si>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</si>
  <si>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</si>
  <si>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</si>
  <si>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</si>
  <si>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</si>
  <si>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</si>
  <si>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</si>
  <si>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</si>
  <si>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</si>
  <si>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</si>
  <si>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</si>
  <si>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</si>
  <si>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</si>
  <si>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</si>
  <si>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</si>
  <si>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</si>
  <si>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</si>
  <si>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</si>
  <si>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</si>
  <si>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</si>
  <si>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</si>
  <si>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</si>
  <si>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</si>
  <si>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</si>
  <si>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</si>
  <si>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</si>
  <si>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</si>
  <si>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</si>
  <si>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</si>
  <si>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</si>
  <si>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</si>
  <si>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</si>
  <si>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</si>
  <si>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</si>
  <si>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</si>
  <si>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</si>
  <si>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</si>
  <si>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</si>
  <si>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</si>
  <si>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</si>
  <si>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</si>
  <si>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</si>
  <si>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</si>
  <si>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</si>
  <si>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</si>
  <si>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</si>
  <si>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</si>
  <si>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</si>
  <si>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</si>
  <si>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</si>
  <si>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</si>
  <si>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</si>
  <si>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</si>
  <si>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</si>
  <si>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</si>
  <si>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</si>
  <si>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</si>
  <si>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</si>
  <si>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</si>
  <si>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</si>
  <si>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</si>
  <si>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</si>
  <si>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</si>
  <si>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</si>
  <si>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</si>
  <si>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</si>
  <si>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</si>
  <si>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</si>
  <si>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</si>
  <si>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</si>
  <si>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</si>
  <si>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</si>
  <si>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</si>
  <si>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</si>
  <si>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</si>
  <si>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</si>
  <si>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</si>
  <si>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</si>
  <si>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</si>
  <si>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</si>
  <si>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</si>
  <si>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</si>
  <si>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</si>
  <si>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</si>
  <si>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</si>
  <si>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</si>
  <si>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</si>
  <si>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</si>
  <si>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</si>
  <si>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</si>
  <si>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</si>
  <si>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</si>
  <si>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</si>
  <si>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</si>
  <si>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</si>
  <si>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</si>
  <si>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</si>
  <si>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</si>
  <si>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</si>
  <si>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</si>
  <si>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</si>
  <si>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</si>
  <si>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</si>
  <si>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</si>
  <si>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</si>
  <si>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</si>
  <si>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</si>
  <si>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</si>
  <si>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</si>
  <si>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</si>
  <si>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</si>
  <si>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</si>
  <si>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</si>
  <si>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</si>
  <si>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</si>
  <si>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</si>
  <si>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</si>
  <si>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</si>
  <si>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</si>
  <si>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</si>
  <si>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</si>
  <si>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</si>
  <si>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</si>
  <si>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</si>
  <si>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</si>
  <si>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</si>
  <si>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</si>
  <si>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</si>
  <si>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</si>
  <si>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</si>
  <si>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</si>
  <si>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</si>
  <si>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</si>
  <si>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</si>
  <si>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</si>
  <si>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</si>
  <si>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</si>
  <si>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</si>
  <si>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</si>
  <si>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</si>
  <si>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</si>
  <si>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</si>
  <si>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</si>
  <si>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</si>
  <si>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</si>
  <si>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</si>
  <si>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</si>
  <si>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</si>
  <si>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</si>
  <si>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</si>
  <si>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</si>
  <si>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</si>
  <si>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</si>
  <si>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</si>
  <si>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</si>
  <si>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</si>
  <si>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</si>
  <si>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</si>
  <si>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</si>
  <si>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</si>
  <si>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</si>
  <si>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</si>
  <si>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</si>
  <si>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</si>
  <si>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</si>
  <si>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</si>
  <si>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</si>
  <si>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</si>
  <si>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</si>
  <si>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</si>
  <si>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</si>
  <si>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</si>
  <si>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</si>
  <si>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</si>
  <si>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</si>
  <si>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</si>
  <si>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</si>
  <si>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</si>
  <si>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</si>
  <si>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</si>
  <si>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</si>
  <si>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</si>
  <si>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</si>
  <si>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</si>
  <si>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</si>
  <si>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</si>
  <si>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</si>
  <si>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</si>
  <si>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</si>
  <si>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</si>
  <si>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</si>
  <si>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</si>
  <si>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</si>
  <si>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</si>
  <si>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</si>
  <si>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</si>
  <si>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</si>
  <si>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</si>
  <si>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</si>
  <si>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</si>
  <si>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</si>
  <si>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</si>
  <si>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</si>
  <si>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</si>
  <si>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</si>
  <si>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</si>
  <si>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</si>
  <si>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</si>
  <si>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</si>
  <si>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</si>
  <si>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</si>
  <si>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</si>
  <si>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</si>
  <si>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</si>
  <si>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</si>
  <si>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</si>
  <si>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</si>
  <si>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</si>
  <si>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</si>
  <si>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</si>
  <si>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</si>
  <si>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</si>
  <si>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</si>
  <si>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</si>
  <si>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</si>
  <si>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</si>
  <si>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</si>
  <si>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</si>
  <si>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</si>
  <si>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</si>
  <si>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</si>
  <si>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</si>
  <si>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</si>
  <si>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</si>
  <si>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</si>
  <si>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</si>
  <si>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</si>
  <si>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</si>
  <si>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</si>
  <si>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</si>
  <si>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</si>
  <si>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</si>
  <si>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</si>
  <si>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</si>
  <si>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</si>
  <si>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</si>
  <si>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</si>
  <si>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</si>
  <si>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</si>
  <si>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</si>
  <si>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</si>
  <si>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</si>
  <si>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</si>
  <si>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</si>
  <si>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</si>
  <si>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</si>
  <si>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</si>
  <si>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</si>
  <si>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</si>
  <si>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</si>
  <si>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</si>
  <si>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</si>
  <si>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</si>
  <si>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</si>
  <si>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</si>
  <si>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</si>
  <si>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</si>
  <si>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</si>
  <si>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</si>
  <si>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</si>
  <si>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</si>
  <si>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</si>
  <si>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</si>
  <si>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</si>
  <si>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</si>
  <si>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</si>
  <si>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</si>
  <si>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</si>
  <si>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</si>
  <si>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</si>
  <si>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</si>
  <si>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</si>
  <si>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</si>
  <si>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</si>
  <si>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</si>
  <si>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</si>
  <si>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</si>
  <si>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</si>
  <si>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</si>
  <si>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</si>
  <si>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</si>
  <si>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</si>
  <si>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</si>
  <si>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</si>
  <si>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</si>
  <si>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</si>
  <si>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</si>
  <si>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</si>
  <si>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</si>
  <si>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</si>
  <si>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</si>
  <si>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</si>
  <si>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</si>
  <si>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</si>
  <si>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</si>
  <si>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</si>
  <si>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</si>
  <si>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</si>
  <si>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</si>
  <si>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</si>
  <si>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</si>
  <si>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</si>
  <si>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</si>
  <si>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</si>
  <si>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</si>
  <si>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</si>
  <si>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</si>
  <si>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</si>
  <si>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</si>
  <si>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</si>
  <si>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</si>
  <si>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</si>
  <si>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</si>
  <si>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</si>
  <si>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</si>
  <si>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</si>
  <si>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</si>
  <si>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</si>
  <si>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</si>
  <si>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</si>
  <si>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</si>
  <si>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</si>
  <si>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</si>
  <si>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</si>
  <si>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</si>
  <si>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</si>
  <si>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</si>
  <si>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</si>
  <si>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</si>
  <si>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</si>
  <si>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</si>
  <si>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</si>
  <si>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</si>
  <si>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</si>
  <si>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</si>
  <si>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</si>
  <si>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</si>
  <si>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</si>
  <si>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</si>
  <si>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</si>
  <si>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</si>
  <si>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</si>
  <si>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</si>
  <si>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</si>
  <si>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</si>
  <si>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</si>
  <si>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</si>
  <si>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</si>
  <si>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</si>
  <si>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</si>
  <si>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</si>
  <si>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</si>
  <si>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</si>
  <si>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</si>
  <si>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</si>
  <si>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</si>
  <si>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</si>
  <si>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</si>
  <si>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</si>
  <si>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</si>
  <si>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</si>
  <si>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</si>
  <si>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</si>
  <si>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</si>
  <si>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</si>
  <si>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</si>
  <si>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</si>
  <si>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</si>
  <si>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</si>
  <si>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</si>
  <si>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</si>
  <si>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</si>
  <si>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</si>
  <si>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</si>
  <si>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</si>
  <si>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</si>
  <si>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</si>
  <si>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</si>
  <si>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</si>
  <si>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</si>
  <si>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</si>
  <si>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</si>
  <si>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</si>
  <si>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</si>
  <si>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</si>
  <si>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</si>
  <si>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</si>
  <si>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</si>
  <si>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</si>
  <si>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</si>
  <si>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</si>
  <si>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</si>
  <si>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</si>
  <si>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</si>
  <si>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</si>
  <si>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</si>
  <si>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</si>
  <si>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</si>
  <si>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</si>
  <si>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</si>
  <si>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</si>
  <si>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</si>
  <si>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</si>
  <si>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</si>
  <si>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</si>
  <si>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</si>
  <si>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</si>
  <si>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</si>
  <si>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</si>
  <si>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</si>
  <si>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</si>
  <si>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</si>
  <si>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</si>
  <si>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</si>
  <si>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</si>
  <si>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</si>
  <si>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</si>
  <si>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</si>
  <si>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</si>
  <si>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</si>
  <si>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</si>
  <si>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</si>
  <si>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</si>
  <si>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</si>
  <si>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</si>
  <si>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</si>
  <si>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</si>
  <si>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</si>
  <si>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</si>
  <si>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</si>
  <si>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</si>
  <si>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</si>
  <si>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</si>
  <si>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</si>
  <si>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</si>
  <si>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</si>
  <si>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</si>
  <si>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</si>
  <si>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</si>
  <si>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</si>
  <si>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</si>
  <si>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</si>
  <si>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</si>
  <si>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</si>
  <si>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</si>
  <si>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</si>
  <si>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</si>
  <si>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</si>
  <si>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</si>
  <si>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</si>
  <si>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</si>
  <si>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</si>
  <si>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</si>
  <si>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</si>
  <si>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</si>
  <si>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</si>
  <si>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</si>
  <si>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</si>
  <si>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</si>
  <si>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</si>
  <si>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</si>
  <si>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</si>
  <si>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</si>
  <si>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</si>
  <si>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</si>
  <si>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</si>
  <si>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</si>
  <si>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</si>
  <si>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</si>
  <si>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</si>
  <si>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</si>
  <si>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</si>
  <si>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</si>
  <si>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</si>
  <si>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</si>
  <si>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</si>
  <si>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</si>
  <si>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</si>
  <si>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</si>
  <si>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</si>
  <si>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</si>
  <si>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</si>
  <si>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</si>
  <si>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</si>
  <si>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</si>
  <si>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</si>
  <si>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</si>
  <si>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</si>
  <si>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</si>
  <si>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</si>
  <si>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</si>
  <si>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</si>
  <si>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</si>
  <si>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</si>
  <si>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</si>
  <si>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</si>
  <si>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</si>
  <si>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</si>
  <si>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</si>
  <si>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</si>
  <si>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</si>
  <si>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</si>
  <si>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</si>
  <si>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</si>
  <si>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</si>
  <si>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</si>
  <si>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</si>
  <si>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</si>
  <si>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</si>
  <si>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</si>
  <si>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</si>
  <si>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</si>
  <si>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</si>
  <si>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</si>
  <si>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</si>
  <si>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</si>
  <si>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</si>
  <si>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</si>
  <si>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</si>
  <si>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</si>
  <si>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</si>
  <si>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</si>
  <si>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</si>
  <si>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</si>
  <si>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</si>
  <si>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</si>
  <si>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</si>
  <si>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</si>
  <si>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</si>
  <si>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</si>
  <si>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</si>
  <si>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</si>
  <si>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</si>
  <si>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</si>
  <si>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</si>
  <si>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</si>
  <si>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</si>
  <si>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</si>
  <si>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</si>
  <si>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</si>
  <si>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</si>
  <si>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</si>
  <si>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</si>
  <si>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</si>
  <si>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</si>
  <si>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</si>
  <si>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</si>
  <si>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</si>
  <si>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</si>
  <si>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</si>
  <si>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</si>
  <si>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</si>
  <si>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</si>
  <si>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</si>
  <si>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</si>
  <si>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</si>
  <si>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</si>
  <si>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</si>
  <si>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</si>
  <si>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</si>
  <si>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</si>
  <si>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</si>
  <si>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</si>
  <si>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</si>
  <si>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</si>
  <si>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</si>
  <si>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</si>
  <si>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</si>
  <si>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</si>
  <si>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</si>
  <si>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</si>
  <si>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</si>
  <si>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</si>
  <si>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</si>
  <si>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</si>
  <si>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</si>
  <si>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</si>
  <si>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</si>
  <si>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</si>
  <si>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</si>
  <si>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</si>
  <si>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</si>
  <si>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</si>
  <si>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</si>
  <si>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</si>
  <si>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</si>
  <si>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</si>
  <si>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</si>
  <si>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</si>
  <si>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</si>
  <si>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</si>
  <si>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</si>
  <si>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</si>
  <si>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</si>
  <si>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</si>
  <si>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</si>
  <si>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</si>
  <si>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</si>
  <si>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</si>
  <si>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</si>
  <si>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</si>
  <si>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</si>
  <si>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</si>
  <si>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</si>
  <si>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</si>
  <si>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</si>
  <si>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</si>
  <si>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</si>
  <si>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</si>
  <si>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</si>
  <si>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</si>
  <si>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</si>
  <si>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</si>
  <si>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</si>
  <si>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</si>
  <si>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</si>
  <si>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</si>
  <si>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</si>
  <si>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</si>
  <si>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</si>
  <si>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</si>
  <si>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</si>
  <si>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</si>
  <si>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</si>
  <si>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</si>
  <si>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</si>
  <si>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</si>
  <si>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</si>
  <si>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</si>
  <si>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</si>
  <si>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</si>
  <si>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</si>
  <si>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</si>
  <si>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</si>
  <si>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</si>
  <si>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</si>
  <si>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</si>
  <si>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</si>
  <si>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</si>
  <si>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</si>
  <si>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</si>
  <si>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</si>
  <si>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</si>
  <si>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</si>
  <si>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</si>
  <si>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</si>
  <si>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</si>
  <si>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</si>
  <si>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</si>
  <si>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</si>
  <si>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</si>
  <si>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</si>
  <si>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</si>
  <si>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</si>
  <si>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</si>
  <si>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</si>
  <si>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</si>
  <si>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</si>
  <si>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</si>
  <si>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</si>
  <si>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</si>
  <si>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</si>
  <si>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</si>
  <si>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</si>
  <si>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</si>
  <si>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</si>
  <si>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</si>
  <si>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</si>
  <si>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</si>
  <si>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</si>
  <si>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</si>
  <si>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</si>
  <si>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</si>
  <si>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</si>
  <si>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</si>
  <si>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</si>
  <si>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</si>
  <si>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</si>
  <si>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</si>
  <si>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</si>
  <si>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</si>
  <si>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</si>
  <si>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</si>
  <si>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</si>
  <si>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</si>
  <si>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</si>
  <si>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</si>
  <si>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</si>
  <si>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</si>
  <si>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</si>
  <si>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</si>
  <si>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</si>
  <si>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</si>
  <si>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</si>
  <si>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</si>
  <si>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</si>
  <si>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</si>
  <si>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</si>
  <si>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</si>
  <si>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</si>
  <si>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</si>
  <si>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</si>
  <si>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</si>
  <si>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</si>
  <si>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</si>
  <si>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</si>
  <si>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</si>
  <si>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</si>
  <si>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</si>
  <si>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</si>
  <si>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</si>
  <si>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</si>
  <si>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</si>
  <si>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</si>
  <si>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</si>
  <si>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</si>
  <si>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</si>
  <si>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</si>
  <si>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</si>
  <si>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</si>
  <si>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</si>
  <si>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</si>
  <si>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</si>
  <si>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</si>
  <si>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</si>
  <si>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</si>
  <si>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</si>
  <si>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</si>
  <si>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</si>
  <si>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</si>
  <si>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</si>
  <si>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</si>
  <si>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</si>
  <si>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</si>
  <si>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</si>
  <si>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</si>
  <si>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</si>
  <si>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</si>
  <si>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</si>
  <si>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</si>
  <si>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</si>
  <si>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</si>
  <si>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</si>
  <si>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</si>
  <si>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</si>
  <si>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</si>
  <si>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</si>
  <si>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</si>
  <si>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</si>
  <si>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</si>
  <si>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</si>
  <si>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</si>
  <si>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</si>
  <si>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</si>
  <si>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</si>
  <si>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</si>
  <si>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</si>
  <si>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</si>
  <si>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</si>
  <si>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</si>
  <si>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</si>
  <si>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</si>
  <si>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</si>
  <si>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</si>
  <si>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</si>
  <si>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</si>
  <si>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</si>
  <si>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</si>
  <si>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</si>
  <si>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</si>
  <si>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</si>
  <si>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</si>
  <si>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</si>
  <si>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</si>
  <si>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</si>
  <si>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</si>
  <si>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</si>
  <si>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</si>
  <si>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</si>
  <si>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</si>
  <si>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</si>
  <si>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</si>
  <si>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</si>
  <si>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</si>
  <si>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</si>
  <si>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</si>
  <si>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</si>
  <si>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</si>
  <si>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</si>
  <si>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</si>
  <si>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</si>
  <si>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</si>
  <si>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</si>
  <si>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</si>
  <si>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</si>
  <si>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</si>
  <si>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</si>
  <si>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</si>
  <si>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</si>
  <si>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</si>
  <si>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</si>
  <si>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</si>
  <si>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</si>
  <si>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</si>
  <si>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</si>
  <si>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</si>
  <si>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</si>
  <si>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</si>
  <si>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</si>
  <si>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</si>
  <si>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</si>
  <si>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</si>
  <si>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</si>
  <si>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</si>
  <si>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</si>
  <si>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</si>
  <si>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</si>
  <si>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</si>
  <si>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</si>
  <si>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</si>
  <si>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</si>
  <si>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</si>
  <si>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</si>
  <si>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</si>
  <si>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</si>
  <si>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</si>
  <si>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</si>
  <si>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</si>
  <si>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</si>
  <si>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</si>
  <si>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</si>
  <si>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</si>
  <si>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</si>
  <si>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</si>
  <si>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</si>
  <si>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</si>
  <si>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</si>
  <si>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</si>
  <si>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</si>
  <si>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</si>
  <si>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</si>
  <si>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</si>
  <si>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</si>
  <si>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</si>
  <si>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</si>
  <si>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</si>
  <si>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</si>
  <si>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</si>
  <si>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</si>
  <si>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</si>
  <si>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</si>
  <si>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</si>
  <si>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</si>
  <si>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</si>
  <si>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</si>
  <si>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</si>
  <si>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</si>
  <si>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</si>
  <si>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</si>
  <si>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</si>
  <si>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</si>
  <si>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</si>
  <si>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</si>
  <si>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</si>
  <si>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</si>
  <si>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</si>
  <si>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</si>
  <si>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</si>
  <si>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</si>
  <si>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</si>
  <si>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</si>
  <si>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</si>
  <si>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</si>
  <si>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</si>
  <si>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</si>
  <si>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</si>
  <si>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</si>
  <si>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</si>
  <si>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</si>
  <si>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</si>
  <si>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</si>
  <si>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</si>
  <si>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</si>
  <si>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</si>
  <si>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</si>
  <si>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</si>
  <si>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</si>
  <si>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</si>
  <si>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</si>
  <si>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</si>
  <si>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</si>
  <si>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</si>
  <si>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</si>
  <si>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</si>
  <si>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</si>
  <si>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</si>
  <si>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</si>
  <si>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</si>
  <si>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</si>
  <si>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</si>
  <si>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</si>
  <si>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</si>
  <si>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</si>
  <si>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</si>
  <si>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</si>
  <si>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</si>
  <si>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</si>
  <si>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</si>
  <si>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</si>
  <si>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</si>
  <si>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</si>
  <si>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</si>
  <si>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</si>
  <si>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</si>
  <si>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</si>
  <si>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</si>
  <si>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</si>
  <si>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</si>
  <si>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</si>
  <si>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</si>
  <si>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</si>
  <si>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</si>
  <si>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</si>
  <si>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</si>
  <si>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</si>
  <si>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</si>
  <si>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</si>
  <si>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</si>
  <si>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</si>
  <si>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</si>
  <si>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</si>
  <si>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</si>
  <si>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</si>
  <si>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</si>
  <si>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</si>
  <si>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</si>
  <si>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</si>
  <si>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</si>
  <si>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</si>
  <si>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</si>
  <si>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</si>
  <si>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</si>
  <si>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</si>
  <si>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</si>
  <si>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</si>
  <si>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</si>
  <si>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</si>
  <si>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</si>
  <si>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</si>
  <si>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</si>
  <si>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</si>
  <si>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</si>
  <si>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</si>
  <si>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</si>
  <si>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</si>
  <si>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</si>
  <si>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</si>
  <si>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</si>
  <si>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</si>
  <si>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</si>
  <si>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</si>
  <si>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</si>
  <si>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</si>
  <si>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</si>
  <si>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</si>
  <si>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</si>
  <si>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</si>
  <si>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</si>
  <si>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</si>
  <si>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</si>
  <si>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</si>
  <si>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</si>
  <si>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</si>
  <si>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</si>
  <si>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</si>
  <si>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</si>
  <si>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</si>
  <si>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</si>
  <si>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</si>
  <si>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</si>
  <si>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</si>
  <si>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</si>
  <si>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</si>
  <si>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</si>
  <si>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</si>
  <si>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</si>
  <si>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</si>
  <si>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</si>
  <si>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</si>
  <si>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</si>
  <si>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</si>
  <si>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</si>
  <si>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</si>
  <si>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</si>
  <si>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</si>
  <si>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</si>
  <si>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</si>
  <si>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</si>
  <si>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</si>
  <si>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</si>
  <si>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</si>
  <si>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</si>
  <si>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</si>
  <si>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</si>
  <si>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</si>
  <si>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</si>
  <si>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</si>
  <si>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</si>
  <si>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</si>
  <si>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</si>
  <si>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</si>
  <si>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</si>
  <si>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</si>
  <si>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</si>
  <si>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</si>
  <si>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</si>
  <si>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</si>
  <si>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</si>
  <si>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</si>
  <si>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</si>
  <si>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</si>
  <si>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</si>
  <si>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</si>
  <si>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</si>
  <si>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</si>
  <si>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</si>
  <si>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</si>
  <si>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</si>
  <si>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</si>
  <si>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</si>
  <si>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</si>
  <si>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</si>
  <si>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</si>
  <si>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</si>
  <si>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</si>
  <si>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</si>
  <si>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</si>
  <si>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</si>
  <si>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</si>
  <si>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</si>
  <si>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</si>
  <si>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</si>
  <si>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</si>
  <si>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</si>
  <si>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</si>
  <si>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</si>
  <si>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</si>
  <si>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</si>
  <si>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</si>
  <si>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</si>
  <si>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</si>
  <si>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</si>
  <si>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</si>
  <si>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</si>
  <si>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</si>
  <si>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</si>
  <si>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</si>
  <si>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</si>
  <si>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</si>
  <si>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</si>
  <si>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</si>
  <si>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</si>
  <si>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</si>
  <si>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</si>
  <si>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</si>
  <si>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</si>
  <si>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</si>
  <si>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</si>
  <si>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</si>
  <si>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</si>
  <si>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</si>
  <si>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</si>
  <si>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</si>
  <si>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</si>
  <si>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</si>
  <si>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</si>
  <si>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</si>
  <si>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</si>
  <si>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</si>
  <si>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</si>
  <si>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</si>
  <si>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</si>
  <si>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</si>
  <si>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</si>
  <si>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</si>
  <si>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</si>
  <si>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</si>
  <si>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</si>
  <si>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</si>
  <si>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</si>
  <si>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</si>
  <si>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</si>
  <si>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</si>
  <si>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</si>
  <si>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</si>
  <si>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</si>
  <si>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</si>
  <si>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</si>
  <si>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</si>
  <si>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</si>
  <si>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</si>
  <si>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</si>
  <si>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</si>
  <si>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</si>
  <si>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</si>
  <si>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</si>
  <si>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</si>
  <si>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</si>
  <si>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</si>
  <si>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</si>
  <si>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</si>
  <si>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</si>
  <si>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</si>
  <si>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</si>
  <si>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</si>
  <si>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</si>
  <si>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</si>
  <si>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</si>
  <si>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</si>
  <si>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</si>
  <si>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</si>
  <si>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</si>
  <si>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</si>
  <si>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</si>
  <si>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</si>
  <si>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</si>
  <si>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</si>
  <si>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</si>
  <si>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</si>
  <si>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</si>
  <si>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</si>
  <si>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</si>
  <si>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</si>
  <si>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</si>
  <si>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</si>
  <si>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</si>
  <si>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</si>
  <si>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</si>
  <si>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</si>
  <si>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</si>
  <si>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</si>
  <si>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</si>
  <si>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</si>
  <si>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</si>
  <si>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</si>
  <si>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</si>
  <si>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</si>
  <si>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</si>
  <si>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</si>
  <si>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</si>
  <si>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</si>
  <si>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</si>
  <si>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</si>
  <si>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</si>
  <si>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</si>
  <si>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</si>
  <si>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</si>
  <si>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</si>
  <si>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</si>
  <si>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</si>
  <si>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</si>
  <si>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</si>
  <si>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</si>
  <si>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</si>
  <si>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</si>
  <si>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</si>
  <si>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</si>
  <si>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</si>
  <si>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</si>
  <si>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</si>
  <si>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</si>
  <si>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</si>
  <si>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</si>
  <si>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</si>
  <si>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</si>
  <si>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</si>
  <si>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</si>
  <si>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</si>
  <si>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</si>
  <si>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</si>
  <si>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</si>
  <si>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</si>
  <si>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</si>
  <si>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</si>
  <si>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</si>
  <si>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</si>
  <si>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</si>
  <si>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</si>
  <si>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</si>
  <si>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</si>
  <si>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</si>
  <si>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</si>
  <si>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</si>
  <si>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</si>
  <si>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</si>
  <si>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</si>
  <si>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</si>
  <si>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</si>
  <si>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</si>
  <si>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</si>
  <si>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</si>
  <si>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</si>
  <si>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</si>
  <si>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</si>
  <si>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</si>
  <si>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</si>
  <si>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</si>
  <si>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</si>
  <si>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</si>
  <si>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</si>
  <si>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</si>
  <si>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</si>
  <si>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</si>
  <si>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</si>
  <si>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</si>
  <si>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</si>
  <si>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</si>
  <si>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</si>
  <si>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</si>
  <si>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</si>
  <si>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</si>
  <si>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</si>
  <si>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</si>
  <si>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</si>
  <si>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</si>
  <si>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</si>
  <si>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</si>
  <si>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</si>
  <si>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</si>
  <si>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</si>
  <si>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</si>
  <si>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</si>
  <si>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</si>
  <si>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</si>
  <si>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</si>
  <si>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</si>
  <si>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</si>
  <si>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</si>
  <si>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</si>
  <si>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</si>
  <si>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</si>
  <si>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</si>
  <si>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</si>
  <si>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</si>
  <si>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</si>
  <si>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</si>
  <si>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</si>
  <si>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</si>
  <si>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</si>
  <si>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</si>
  <si>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</si>
  <si>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</si>
  <si>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</si>
  <si>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</si>
  <si>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</si>
  <si>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</si>
  <si>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</si>
  <si>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</si>
  <si>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</si>
  <si>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</si>
  <si>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</si>
  <si>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</si>
  <si>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</si>
  <si>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</si>
  <si>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</si>
  <si>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</si>
  <si>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</si>
  <si>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</si>
  <si>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</si>
  <si>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</si>
  <si>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</si>
  <si>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</si>
  <si>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</si>
  <si>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</si>
  <si>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</si>
  <si>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</si>
  <si>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</si>
  <si>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</si>
  <si>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</si>
  <si>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</si>
  <si>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</si>
  <si>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</si>
  <si>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</si>
  <si>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</si>
  <si>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</si>
  <si>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</si>
  <si>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</si>
  <si>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</si>
  <si>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</si>
  <si>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</si>
  <si>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</si>
  <si>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</si>
  <si>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</si>
  <si>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</si>
  <si>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</si>
  <si>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</si>
  <si>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</si>
  <si>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</si>
  <si>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</si>
  <si>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</si>
  <si>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</si>
  <si>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</si>
  <si>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</si>
  <si>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</si>
  <si>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</si>
  <si>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</si>
  <si>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</si>
  <si>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</si>
  <si>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</si>
  <si>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</si>
  <si>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</si>
  <si>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</si>
  <si>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</si>
  <si>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</si>
  <si>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</si>
  <si>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</si>
  <si>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</si>
  <si>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</si>
  <si>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</si>
  <si>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</si>
  <si>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</si>
  <si>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</si>
  <si>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</si>
  <si>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</si>
  <si>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</si>
  <si>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</si>
  <si>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</si>
  <si>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</si>
  <si>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</si>
  <si>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</si>
  <si>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</si>
  <si>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</si>
  <si>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</si>
  <si>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</si>
  <si>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</si>
  <si>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</si>
  <si>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</si>
  <si>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</si>
  <si>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</si>
  <si>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</si>
  <si>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</si>
  <si>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</si>
  <si>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</si>
  <si>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</si>
  <si>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</si>
  <si>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</si>
  <si>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</si>
  <si>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</si>
  <si>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</si>
  <si>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</si>
  <si>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</si>
  <si>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</si>
  <si>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</si>
  <si>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</si>
  <si>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</si>
  <si>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</si>
  <si>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</si>
  <si>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</si>
  <si>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</si>
  <si>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</si>
  <si>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</si>
  <si>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</si>
  <si>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</si>
  <si>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</si>
  <si>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</si>
  <si>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</si>
  <si>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</si>
  <si>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</si>
  <si>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</si>
  <si>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</si>
  <si>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</si>
  <si>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</si>
  <si>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</si>
  <si>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</si>
  <si>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</si>
  <si>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</si>
  <si>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</si>
  <si>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</si>
  <si>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</si>
  <si>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</si>
  <si>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</si>
  <si>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</si>
  <si>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</si>
  <si>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</si>
  <si>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</si>
  <si>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</si>
  <si>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</si>
  <si>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</si>
  <si>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</si>
  <si>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</si>
  <si>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</si>
  <si>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</si>
  <si>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</si>
  <si>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</si>
  <si>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</si>
  <si>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</si>
  <si>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</si>
  <si>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</si>
  <si>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</si>
  <si>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</si>
  <si>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</si>
  <si>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</si>
  <si>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</si>
  <si>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</si>
  <si>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</si>
  <si>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</si>
  <si>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</si>
  <si>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</si>
  <si>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</si>
  <si>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</si>
  <si>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</si>
  <si>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</si>
  <si>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</si>
  <si>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</si>
  <si>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</si>
  <si>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</si>
  <si>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</si>
  <si>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</si>
  <si>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</si>
  <si>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</si>
  <si>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</si>
  <si>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</si>
  <si>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</si>
  <si>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</si>
  <si>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</si>
  <si>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</si>
  <si>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</si>
  <si>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</si>
  <si>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</si>
  <si>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</si>
  <si>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</si>
  <si>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</si>
  <si>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</si>
  <si>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</si>
  <si>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</si>
  <si>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</si>
  <si>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</si>
  <si>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</si>
  <si>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</si>
  <si>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</si>
  <si>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</si>
  <si>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</si>
  <si>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</si>
  <si>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</si>
  <si>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</si>
  <si>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</si>
  <si>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</si>
  <si>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</si>
  <si>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</si>
  <si>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</si>
  <si>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</si>
  <si>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</si>
  <si>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</si>
  <si>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</si>
  <si>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</si>
  <si>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</si>
  <si>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</si>
  <si>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</si>
  <si>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</si>
  <si>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</si>
  <si>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</si>
  <si>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</si>
  <si>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</si>
  <si>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</si>
  <si>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</si>
  <si>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</si>
  <si>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</si>
  <si>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</si>
  <si>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</si>
  <si>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</si>
  <si>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</si>
  <si>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</si>
  <si>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</si>
  <si>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</si>
  <si>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</si>
  <si>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</si>
  <si>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</si>
  <si>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</si>
  <si>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</si>
  <si>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</si>
  <si>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</si>
  <si>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</si>
  <si>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</si>
  <si>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</si>
  <si>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</si>
  <si>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</si>
  <si>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</si>
  <si>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</si>
  <si>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</si>
  <si>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</si>
  <si>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</si>
  <si>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</si>
  <si>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</si>
  <si>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</si>
  <si>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</si>
  <si>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</si>
  <si>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</si>
  <si>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</si>
  <si>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</si>
  <si>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</si>
  <si>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</si>
  <si>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</si>
  <si>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</si>
  <si>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</si>
  <si>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</si>
  <si>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</si>
  <si>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</si>
  <si>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</si>
  <si>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</si>
  <si>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</si>
  <si>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</si>
  <si>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</si>
  <si>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</si>
  <si>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</si>
  <si>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</si>
  <si>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</si>
  <si>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</si>
  <si>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</si>
  <si>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</si>
  <si>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</si>
  <si>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</si>
  <si>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</si>
  <si>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</si>
  <si>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</si>
  <si>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</si>
  <si>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</si>
  <si>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</si>
  <si>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</si>
  <si>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</si>
  <si>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</si>
  <si>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</si>
  <si>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</si>
  <si>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</si>
  <si>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</si>
  <si>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</si>
  <si>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</si>
  <si>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</si>
  <si>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</si>
  <si>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</si>
  <si>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</si>
  <si>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</si>
  <si>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</si>
  <si>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</si>
  <si>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</si>
  <si>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</si>
  <si>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</si>
  <si>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</si>
  <si>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</si>
  <si>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</si>
  <si>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</si>
  <si>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</si>
  <si>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</si>
  <si>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</si>
  <si>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</si>
  <si>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</si>
  <si>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</si>
  <si>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</si>
  <si>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</si>
  <si>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</si>
  <si>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</si>
  <si>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</si>
  <si>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</si>
  <si>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</si>
  <si>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</si>
  <si>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</si>
  <si>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</si>
  <si>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</si>
  <si>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</si>
  <si>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</si>
  <si>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</si>
  <si>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</si>
  <si>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</si>
  <si>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</si>
  <si>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</si>
  <si>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</si>
  <si>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</si>
  <si>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</si>
  <si>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</si>
  <si>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</si>
  <si>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</si>
  <si>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</si>
  <si>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</si>
  <si>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</si>
  <si>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</si>
  <si>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</si>
  <si>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</si>
  <si>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</si>
  <si>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</si>
  <si>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</si>
  <si>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</si>
  <si>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</si>
  <si>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</si>
  <si>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</si>
  <si>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</si>
  <si>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</si>
  <si>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</si>
  <si>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</si>
  <si>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</si>
  <si>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</si>
  <si>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</si>
  <si>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</si>
  <si>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</si>
  <si>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</si>
  <si>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</si>
  <si>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</si>
  <si>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</si>
  <si>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</si>
  <si>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</si>
  <si>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</si>
  <si>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</si>
  <si>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</si>
  <si>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</si>
  <si>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</si>
  <si>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</si>
  <si>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</si>
  <si>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</si>
  <si>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</si>
  <si>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</si>
  <si>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</si>
  <si>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</si>
  <si>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</si>
  <si>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</si>
  <si>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</si>
  <si>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</si>
  <si>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</si>
  <si>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</si>
  <si>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</si>
  <si>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</si>
  <si>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</si>
  <si>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</si>
  <si>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</si>
  <si>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</si>
  <si>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</si>
  <si>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</si>
  <si>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</si>
  <si>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</si>
  <si>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</si>
  <si>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</si>
  <si>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</si>
  <si>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</si>
  <si>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</si>
  <si>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</si>
  <si>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</si>
  <si>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</si>
  <si>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</si>
  <si>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</si>
  <si>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</si>
  <si>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</si>
  <si>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</si>
  <si>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</si>
  <si>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</si>
  <si>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</si>
  <si>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</si>
  <si>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</si>
  <si>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</si>
  <si>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</si>
  <si>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</si>
  <si>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</si>
  <si>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</si>
  <si>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</si>
  <si>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</si>
  <si>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</si>
  <si>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</si>
  <si>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</si>
  <si>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</si>
  <si>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</si>
  <si>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</si>
  <si>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</si>
  <si>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</si>
  <si>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</si>
  <si>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</si>
  <si>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</si>
  <si>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</si>
  <si>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</si>
  <si>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</si>
  <si>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</si>
  <si>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</si>
  <si>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</si>
  <si>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</si>
  <si>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</si>
  <si>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</si>
  <si>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</si>
  <si>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</si>
  <si>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</si>
  <si>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</si>
  <si>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</si>
  <si>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</si>
  <si>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</si>
  <si>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</si>
  <si>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</si>
  <si>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</si>
  <si>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</si>
  <si>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</si>
  <si>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</si>
  <si>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</si>
  <si>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</si>
  <si>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</si>
  <si>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</si>
  <si>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</si>
  <si>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</si>
  <si>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</si>
  <si>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</si>
  <si>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</si>
  <si>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</si>
  <si>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</si>
  <si>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</si>
  <si>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</si>
  <si>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</si>
  <si>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</si>
  <si>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</si>
  <si>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</si>
  <si>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</si>
  <si>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</si>
  <si>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</si>
  <si>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</si>
  <si>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</si>
  <si>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</si>
  <si>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</si>
  <si>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</si>
  <si>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</si>
  <si>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</si>
  <si>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</si>
  <si>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</si>
  <si>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</si>
  <si>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</si>
  <si>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</si>
  <si>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</si>
  <si>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</si>
  <si>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</si>
  <si>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</si>
  <si>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</si>
  <si>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</si>
  <si>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</si>
  <si>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</si>
  <si>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</si>
  <si>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</si>
  <si>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</si>
  <si>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</si>
  <si>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</si>
  <si>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</si>
  <si>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</si>
  <si>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</si>
  <si>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</si>
  <si>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</si>
  <si>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</si>
  <si>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</si>
  <si>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</si>
  <si>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</si>
  <si>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</si>
  <si>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</si>
  <si>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</si>
  <si>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</si>
  <si>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</si>
  <si>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</si>
  <si>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</si>
  <si>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</si>
  <si>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</si>
  <si>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</si>
  <si>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</si>
  <si>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</si>
  <si>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</si>
  <si>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</si>
  <si>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</si>
  <si>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</si>
  <si>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</si>
  <si>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</si>
  <si>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</si>
  <si>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</si>
  <si>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</si>
  <si>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</si>
  <si>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</si>
  <si>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</si>
  <si>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</si>
  <si>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</si>
  <si>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</si>
  <si>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</si>
  <si>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</si>
  <si>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</si>
  <si>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</si>
  <si>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</si>
  <si>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</si>
  <si>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</si>
  <si>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</si>
  <si>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</si>
  <si>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</si>
  <si>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</si>
  <si>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</si>
  <si>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</si>
  <si>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</si>
  <si>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</si>
  <si>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</si>
  <si>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</si>
  <si>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</si>
  <si>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</si>
  <si>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</si>
  <si>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</si>
  <si>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</si>
  <si>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</si>
  <si>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</si>
  <si>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</si>
  <si>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</si>
  <si>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</si>
  <si>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</si>
  <si>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</si>
  <si>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</si>
  <si>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</si>
  <si>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</si>
  <si>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</si>
  <si>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</si>
  <si>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</si>
  <si>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</si>
  <si>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</si>
  <si>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</si>
  <si>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</si>
  <si>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</si>
  <si>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</si>
  <si>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</si>
  <si>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</si>
  <si>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</si>
  <si>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</si>
  <si>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</si>
  <si>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</si>
  <si>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</si>
  <si>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</si>
  <si>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</si>
  <si>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</si>
  <si>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</si>
  <si>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</si>
  <si>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</si>
  <si>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</si>
  <si>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</si>
  <si>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</si>
  <si>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</si>
  <si>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</si>
  <si>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</si>
  <si>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</si>
  <si>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</si>
  <si>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</si>
  <si>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</si>
  <si>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</si>
  <si>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</si>
  <si>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</si>
  <si>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</si>
  <si>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</si>
  <si>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</si>
  <si>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</si>
  <si>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</si>
  <si>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</si>
  <si>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</si>
  <si>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</si>
  <si>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</si>
  <si>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</si>
  <si>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</si>
  <si>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</si>
  <si>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</si>
  <si>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</si>
  <si>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</si>
  <si>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</si>
  <si>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</si>
  <si>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</si>
  <si>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</si>
  <si>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</si>
  <si>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</si>
  <si>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</si>
  <si>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</si>
  <si>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</si>
  <si>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</si>
  <si>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</si>
  <si>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</si>
  <si>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</si>
  <si>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</si>
  <si>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</si>
  <si>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</si>
  <si>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</si>
  <si>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</si>
  <si>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</si>
  <si>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</si>
  <si>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</si>
  <si>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</si>
  <si>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</si>
  <si>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</si>
  <si>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</si>
  <si>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</si>
  <si>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</si>
  <si>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</si>
  <si>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</si>
  <si>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</si>
  <si>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</si>
  <si>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</si>
  <si>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</si>
  <si>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</si>
  <si>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</si>
  <si>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</si>
  <si>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</si>
  <si>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</si>
  <si>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</si>
  <si>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</si>
  <si>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</si>
  <si>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</si>
  <si>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</si>
  <si>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</si>
  <si>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</si>
  <si>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</si>
  <si>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</si>
  <si>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</si>
  <si>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</si>
  <si>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</si>
  <si>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</si>
  <si>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</si>
  <si>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</si>
  <si>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</si>
  <si>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</si>
  <si>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</si>
  <si>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</si>
  <si>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</si>
  <si>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</si>
  <si>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</si>
  <si>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</si>
  <si>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</si>
  <si>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</si>
  <si>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</si>
  <si>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</si>
  <si>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</si>
  <si>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</si>
  <si>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</si>
  <si>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</si>
  <si>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</si>
  <si>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</si>
  <si>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</si>
  <si>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</si>
  <si>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</si>
  <si>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</si>
  <si>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</si>
  <si>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</si>
  <si>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</si>
  <si>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</si>
  <si>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</si>
  <si>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</si>
  <si>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</si>
  <si>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</si>
  <si>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</si>
  <si>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</si>
  <si>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</si>
  <si>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</si>
  <si>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</si>
  <si>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</si>
  <si>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</si>
  <si>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</si>
  <si>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</si>
  <si>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</si>
  <si>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</si>
  <si>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</si>
  <si>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</si>
  <si>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</si>
  <si>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</si>
  <si>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</si>
  <si>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</si>
  <si>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</si>
  <si>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</si>
  <si>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</si>
  <si>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</si>
  <si>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</si>
  <si>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</si>
  <si>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</si>
  <si>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</si>
  <si>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</si>
  <si>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</si>
  <si>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</si>
  <si>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</si>
  <si>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</si>
  <si>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</si>
  <si>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</si>
  <si>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</si>
  <si>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</si>
  <si>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</si>
  <si>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</si>
  <si>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</si>
  <si>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</si>
  <si>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</si>
  <si>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</si>
  <si>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</si>
  <si>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</si>
  <si>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</si>
  <si>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</si>
  <si>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</si>
  <si>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</si>
  <si>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</si>
  <si>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</si>
  <si>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</si>
  <si>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</si>
  <si>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</si>
  <si>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</si>
  <si>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</si>
  <si>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</si>
  <si>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</si>
  <si>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</si>
  <si>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</si>
  <si>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</si>
  <si>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</si>
  <si>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</si>
  <si>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</si>
  <si>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</si>
  <si>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</si>
  <si>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</si>
  <si>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</si>
  <si>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</si>
  <si>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</si>
  <si>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</si>
  <si>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</si>
  <si>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</si>
  <si>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</si>
  <si>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</si>
  <si>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</si>
  <si>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</si>
  <si>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</si>
  <si>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</si>
  <si>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</si>
  <si>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</si>
  <si>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</si>
  <si>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</si>
  <si>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</si>
  <si>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</si>
  <si>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</si>
  <si>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</si>
  <si>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</si>
  <si>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</si>
  <si>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</si>
  <si>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</si>
  <si>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</si>
  <si>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</si>
  <si>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</si>
  <si>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</si>
  <si>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</si>
  <si>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</si>
  <si>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</si>
  <si>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</si>
  <si>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</si>
  <si>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</si>
  <si>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</si>
  <si>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</si>
  <si>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</si>
  <si>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</si>
  <si>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</si>
  <si>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</si>
  <si>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</si>
  <si>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</si>
  <si>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</si>
  <si>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</si>
  <si>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</si>
  <si>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</si>
  <si>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</si>
  <si>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</si>
  <si>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</si>
  <si>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</si>
  <si>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</si>
  <si>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</si>
  <si>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</si>
  <si>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</si>
  <si>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</si>
  <si>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</si>
  <si>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</si>
  <si>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</si>
  <si>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</si>
  <si>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</si>
  <si>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</si>
  <si>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</si>
  <si>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</si>
  <si>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</si>
  <si>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</si>
  <si>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</si>
  <si>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</si>
  <si>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</si>
  <si>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</si>
  <si>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</si>
  <si>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</si>
  <si>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</si>
  <si>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</si>
  <si>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</si>
  <si>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</si>
  <si>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</si>
  <si>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</si>
  <si>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</si>
  <si>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</si>
  <si>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</si>
  <si>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</si>
  <si>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</si>
  <si>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</si>
  <si>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</si>
  <si>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</si>
  <si>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</si>
  <si>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</si>
  <si>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</si>
  <si>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</si>
  <si>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</si>
  <si>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</si>
  <si>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</si>
  <si>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</si>
  <si>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</si>
  <si>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</si>
  <si>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</si>
  <si>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</si>
  <si>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</si>
  <si>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</si>
  <si>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</si>
  <si>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</si>
  <si>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</si>
  <si>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</si>
  <si>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</si>
  <si>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</si>
  <si>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</si>
  <si>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</si>
  <si>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</si>
  <si>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</si>
  <si>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</si>
  <si>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</si>
  <si>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</si>
  <si>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</si>
  <si>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</si>
  <si>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</si>
  <si>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</si>
  <si>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</si>
  <si>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</si>
  <si>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</si>
  <si>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</si>
  <si>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</si>
  <si>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</si>
  <si>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</si>
  <si>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</si>
  <si>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</si>
  <si>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</si>
  <si>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</si>
  <si>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</si>
  <si>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</si>
  <si>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</si>
  <si>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</si>
  <si>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</si>
  <si>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</si>
  <si>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</si>
  <si>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</si>
  <si>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</si>
  <si>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</si>
  <si>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</si>
  <si>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</si>
  <si>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</si>
  <si>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</si>
  <si>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</si>
  <si>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</si>
  <si>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</si>
  <si>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</si>
  <si>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</si>
  <si>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</si>
  <si>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</si>
  <si>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</si>
  <si>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</si>
  <si>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</si>
  <si>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</si>
  <si>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</si>
  <si>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</si>
  <si>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</si>
  <si>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</si>
  <si>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</si>
  <si>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</si>
  <si>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</si>
  <si>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</si>
  <si>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</si>
  <si>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</si>
  <si>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</si>
  <si>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</si>
  <si>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</si>
  <si>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</si>
  <si>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</si>
  <si>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</si>
  <si>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</si>
  <si>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</si>
  <si>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</si>
  <si>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</si>
  <si>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</si>
  <si>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</si>
  <si>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</si>
  <si>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</si>
  <si>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</si>
  <si>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</si>
  <si>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</si>
  <si>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</si>
  <si>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</si>
  <si>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</si>
  <si>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</si>
  <si>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</si>
  <si>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</si>
  <si>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</si>
  <si>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</si>
  <si>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</si>
  <si>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</si>
  <si>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</si>
  <si>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</si>
  <si>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</si>
  <si>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</si>
  <si>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</si>
  <si>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</si>
  <si>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</si>
  <si>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</si>
  <si>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</si>
  <si>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</si>
  <si>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</si>
  <si>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</si>
  <si>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</si>
  <si>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</si>
  <si>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</si>
  <si>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</si>
  <si>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</si>
  <si>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</si>
  <si>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</si>
  <si>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</si>
  <si>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</si>
  <si>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</si>
  <si>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</si>
  <si>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</si>
  <si>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</si>
  <si>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</si>
  <si>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</si>
  <si>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</si>
  <si>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</si>
  <si>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</si>
  <si>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</si>
  <si>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</si>
  <si>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</si>
  <si>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</si>
  <si>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</si>
  <si>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</si>
  <si>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</si>
  <si>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</si>
  <si>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</si>
  <si>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</si>
  <si>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</si>
  <si>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</si>
  <si>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</si>
  <si>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</si>
  <si>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</si>
  <si>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</si>
  <si>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</si>
  <si>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</si>
  <si>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</si>
  <si>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</si>
  <si>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</si>
  <si>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</si>
  <si>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</si>
  <si>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</si>
  <si>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</si>
  <si>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</si>
  <si>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</si>
  <si>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</si>
  <si>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</si>
  <si>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</si>
  <si>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</si>
  <si>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</si>
  <si>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</si>
  <si>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</si>
  <si>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</si>
  <si>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</si>
  <si>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</si>
  <si>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</si>
  <si>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</si>
  <si>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</si>
  <si>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</si>
  <si>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</si>
  <si>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</si>
  <si>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</si>
  <si>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</si>
  <si>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</si>
  <si>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</si>
  <si>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</si>
  <si>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</si>
  <si>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</si>
  <si>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</si>
  <si>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</si>
  <si>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</si>
  <si>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</si>
  <si>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</si>
  <si>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</si>
  <si>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</si>
  <si>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</si>
  <si>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</si>
  <si>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</si>
  <si>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</si>
  <si>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</si>
  <si>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</si>
  <si>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</si>
  <si>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</si>
  <si>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</si>
  <si>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</si>
  <si>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</si>
  <si>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</si>
  <si>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</si>
  <si>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</si>
  <si>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</si>
  <si>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</si>
  <si>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</si>
  <si>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</si>
  <si>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</si>
  <si>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</si>
  <si>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</si>
  <si>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</si>
  <si>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</si>
  <si>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</si>
  <si>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</si>
  <si>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</si>
  <si>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</si>
  <si>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</si>
  <si>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</si>
  <si>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</si>
  <si>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</si>
  <si>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</si>
  <si>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</si>
  <si>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</si>
  <si>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</si>
  <si>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</si>
  <si>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</si>
  <si>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</si>
  <si>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</si>
  <si>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</si>
  <si>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</si>
  <si>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</si>
  <si>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</si>
  <si>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</si>
  <si>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</si>
  <si>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</si>
  <si>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</si>
  <si>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</si>
  <si>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</si>
  <si>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</si>
  <si>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</si>
  <si>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</si>
  <si>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</si>
  <si>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</si>
  <si>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</si>
  <si>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</si>
  <si>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</si>
  <si>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</si>
  <si>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</si>
  <si>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</si>
  <si>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</si>
  <si>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</si>
  <si>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</si>
  <si>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</si>
  <si>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</si>
  <si>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</si>
  <si>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</si>
  <si>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</si>
  <si>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</si>
  <si>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</si>
  <si>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</si>
  <si>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</si>
  <si>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</si>
  <si>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</si>
  <si>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</si>
  <si>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</si>
  <si>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</si>
  <si>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</si>
  <si>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</si>
  <si>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</si>
  <si>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</si>
  <si>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</si>
  <si>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</si>
  <si>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</si>
  <si>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</si>
  <si>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</si>
  <si>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</si>
  <si>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</si>
  <si>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</si>
  <si>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</si>
  <si>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</si>
  <si>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</si>
  <si>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</si>
  <si>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</si>
  <si>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</si>
  <si>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</si>
  <si>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</si>
  <si>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</si>
  <si>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</si>
  <si>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</si>
  <si>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</si>
  <si>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</si>
  <si>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</si>
  <si>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</si>
  <si>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</si>
  <si>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</si>
  <si>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</si>
  <si>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</si>
  <si>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</si>
  <si>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</si>
  <si>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</si>
  <si>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</si>
  <si>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</si>
  <si>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</si>
  <si>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</si>
  <si>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</si>
  <si>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</si>
  <si>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</si>
  <si>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</si>
  <si>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</si>
  <si>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</si>
  <si>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</si>
  <si>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</si>
  <si>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</si>
  <si>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</si>
  <si>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</si>
  <si>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</si>
  <si>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</si>
  <si>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</si>
  <si>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</si>
  <si>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</si>
  <si>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</si>
  <si>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</si>
  <si>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</si>
  <si>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</si>
  <si>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</si>
  <si>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</si>
  <si>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</si>
  <si>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</si>
  <si>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</si>
  <si>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</si>
  <si>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</si>
  <si>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</si>
  <si>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</si>
  <si>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</si>
  <si>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</si>
  <si>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</si>
  <si>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</si>
  <si>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</si>
  <si>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</si>
  <si>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</si>
  <si>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</si>
  <si>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</si>
  <si>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</si>
  <si>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</si>
  <si>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</si>
  <si>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</si>
  <si>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</si>
  <si>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</si>
  <si>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</si>
  <si>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</si>
  <si>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</si>
  <si>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</si>
  <si>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</si>
  <si>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</si>
  <si>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</si>
  <si>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</si>
  <si>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</si>
  <si>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</si>
  <si>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</si>
  <si>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</si>
  <si>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</si>
  <si>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</si>
  <si>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</si>
  <si>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</si>
  <si>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</si>
  <si>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</si>
  <si>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</si>
  <si>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</si>
  <si>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</si>
  <si>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</si>
  <si>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</si>
  <si>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</si>
  <si>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</si>
  <si>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</si>
  <si>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</si>
  <si>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</si>
  <si>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</si>
  <si>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</si>
  <si>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</si>
  <si>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</si>
  <si>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</si>
  <si>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</si>
  <si>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</si>
  <si>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</si>
  <si>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</si>
  <si>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</si>
  <si>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</si>
  <si>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</si>
  <si>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</si>
  <si>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</si>
  <si>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</si>
  <si>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</si>
  <si>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</si>
  <si>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</si>
  <si>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</si>
  <si>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</si>
  <si>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</si>
  <si>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</si>
  <si>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</si>
  <si>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</si>
  <si>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</si>
  <si>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</si>
  <si>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</si>
  <si>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</si>
  <si>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</si>
  <si>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</si>
  <si>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</si>
  <si>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</si>
  <si>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</si>
  <si>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</si>
  <si>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</si>
  <si>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</si>
  <si>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</si>
  <si>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</si>
  <si>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</si>
  <si>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</si>
  <si>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</si>
  <si>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</si>
  <si>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</si>
  <si>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</si>
  <si>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</si>
  <si>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</si>
  <si>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</si>
  <si>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</si>
  <si>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</si>
  <si>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</si>
  <si>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</si>
  <si>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</si>
  <si>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</si>
  <si>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</si>
  <si>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</si>
  <si>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</si>
  <si>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</si>
  <si>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</si>
  <si>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</si>
  <si>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</si>
  <si>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</si>
  <si>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</si>
  <si>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</si>
  <si>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</si>
  <si>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</si>
  <si>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</si>
  <si>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</si>
  <si>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</si>
  <si>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</si>
  <si>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</si>
  <si>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</si>
  <si>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</si>
  <si>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</si>
  <si>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</si>
  <si>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</si>
  <si>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</si>
  <si>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</si>
  <si>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</si>
  <si>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</si>
  <si>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</si>
  <si>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</si>
  <si>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</si>
  <si>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</si>
  <si>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</si>
  <si>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</si>
  <si>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</si>
  <si>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</si>
  <si>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</si>
  <si>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</si>
  <si>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</si>
  <si>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</si>
  <si>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</si>
  <si>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</si>
  <si>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</si>
  <si>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</si>
  <si>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</si>
  <si>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</si>
  <si>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</si>
  <si>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</si>
  <si>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</si>
  <si>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</si>
  <si>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</si>
  <si>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</si>
  <si>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</si>
  <si>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</si>
  <si>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</si>
  <si>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</si>
  <si>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</si>
  <si>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</si>
  <si>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</si>
  <si>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</si>
  <si>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</si>
  <si>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</si>
  <si>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</si>
  <si>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</si>
  <si>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</si>
  <si>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</si>
  <si>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</si>
  <si>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</si>
  <si>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</si>
  <si>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</si>
  <si>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</si>
  <si>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</si>
  <si>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</si>
  <si>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</si>
  <si>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</si>
  <si>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</si>
  <si>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</si>
  <si>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</si>
  <si>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</si>
  <si>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</si>
  <si>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</si>
  <si>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</si>
  <si>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</si>
  <si>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</si>
  <si>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</si>
  <si>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</si>
  <si>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</si>
  <si>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</si>
  <si>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</si>
  <si>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</si>
  <si>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</si>
  <si>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</si>
  <si>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</si>
  <si>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</si>
  <si>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</si>
  <si>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</si>
  <si>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</si>
  <si>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</si>
  <si>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</si>
  <si>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</si>
  <si>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</si>
  <si>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</si>
  <si>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</si>
  <si>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</si>
  <si>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</si>
  <si>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</si>
  <si>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</si>
  <si>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</si>
  <si>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</si>
  <si>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</si>
  <si>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</si>
  <si>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</si>
  <si>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</si>
  <si>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</si>
  <si>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</si>
  <si>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</si>
  <si>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</si>
  <si>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</si>
  <si>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</si>
  <si>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</si>
  <si>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</si>
  <si>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</si>
  <si>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</si>
  <si>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</si>
  <si>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</si>
  <si>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</si>
  <si>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</si>
  <si>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</si>
  <si>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</si>
  <si>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</si>
  <si>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</si>
  <si>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</si>
  <si>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</si>
  <si>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</si>
  <si>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</si>
  <si>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</si>
  <si>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</si>
  <si>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</si>
  <si>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</si>
  <si>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</si>
  <si>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</si>
  <si>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</si>
  <si>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</si>
  <si>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</si>
  <si>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</si>
  <si>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</si>
  <si>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</si>
  <si>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</si>
  <si>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</si>
  <si>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</si>
  <si>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</si>
  <si>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</si>
  <si>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</si>
  <si>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</si>
  <si>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</si>
  <si>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</si>
  <si>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</si>
  <si>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</si>
  <si>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</si>
  <si>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</si>
  <si>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</si>
  <si>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</si>
  <si>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</si>
  <si>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</si>
  <si>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</si>
  <si>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</si>
  <si>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</si>
  <si>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</si>
  <si>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</si>
  <si>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</si>
  <si>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</si>
  <si>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</si>
  <si>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</si>
  <si>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</si>
  <si>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</si>
  <si>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</si>
  <si>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</si>
  <si>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</si>
  <si>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</si>
  <si>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</si>
  <si>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</si>
  <si>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</si>
  <si>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</si>
  <si>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</si>
  <si>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</si>
  <si>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</si>
  <si>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</si>
  <si>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</si>
  <si>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</si>
  <si>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</si>
  <si>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</si>
  <si>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</si>
  <si>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</si>
  <si>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</si>
  <si>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</si>
  <si>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</si>
  <si>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</si>
  <si>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</si>
  <si>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</si>
  <si>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</si>
  <si>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</si>
  <si>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</si>
  <si>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</si>
  <si>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</si>
  <si>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</si>
  <si>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</si>
  <si>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</si>
  <si>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</si>
  <si>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</si>
  <si>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</si>
  <si>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</si>
  <si>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</si>
  <si>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</si>
  <si>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</si>
  <si>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</si>
  <si>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</si>
  <si>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</si>
  <si>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</si>
  <si>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</si>
  <si>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</si>
  <si>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</si>
  <si>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</si>
  <si>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</si>
  <si>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</si>
  <si>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</si>
  <si>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</si>
  <si>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</si>
  <si>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</si>
  <si>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</si>
  <si>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</si>
  <si>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</si>
  <si>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</si>
  <si>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</si>
  <si>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</si>
  <si>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</si>
  <si>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</si>
  <si>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</si>
  <si>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</si>
  <si>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</si>
  <si>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</si>
  <si>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</si>
  <si>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</si>
  <si>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</si>
  <si>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</si>
  <si>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</si>
  <si>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</si>
  <si>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</si>
  <si>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</si>
  <si>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</si>
  <si>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</si>
  <si>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</si>
  <si>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</si>
  <si>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</si>
  <si>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</si>
  <si>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</si>
  <si>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</si>
  <si>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</si>
  <si>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</si>
  <si>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</si>
  <si>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</si>
  <si>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</si>
  <si>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</si>
  <si>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</si>
  <si>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</si>
  <si>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</si>
  <si>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</si>
  <si>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</si>
  <si>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</si>
  <si>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</si>
  <si>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</si>
  <si>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</si>
  <si>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</si>
  <si>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</si>
  <si>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</si>
  <si>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</si>
  <si>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</si>
  <si>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</si>
  <si>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</si>
  <si>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</si>
  <si>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</si>
  <si>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</si>
  <si>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</si>
  <si>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</si>
  <si>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</si>
  <si>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</si>
  <si>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</si>
  <si>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</si>
  <si>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</si>
  <si>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</si>
  <si>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</si>
  <si>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</si>
  <si>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</si>
  <si>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</si>
  <si>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</si>
  <si>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</si>
  <si>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</si>
  <si>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</si>
  <si>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</si>
  <si>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</si>
  <si>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</si>
  <si>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</si>
  <si>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</si>
  <si>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</si>
  <si>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</si>
  <si>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</si>
  <si>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</si>
  <si>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</si>
  <si>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</si>
  <si>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</si>
  <si>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</si>
  <si>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</si>
  <si>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</si>
  <si>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</si>
  <si>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</si>
  <si>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</si>
  <si>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</si>
  <si>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</si>
  <si>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</si>
  <si>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</si>
  <si>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</si>
  <si>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</si>
  <si>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</si>
  <si>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</si>
  <si>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</si>
  <si>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</si>
  <si>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</si>
  <si>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</si>
  <si>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</si>
  <si>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</si>
  <si>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</si>
  <si>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</si>
  <si>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</si>
  <si>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</si>
  <si>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</si>
  <si>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</si>
  <si>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</si>
  <si>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</si>
  <si>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</si>
  <si>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</si>
  <si>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</si>
  <si>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</si>
  <si>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</si>
  <si>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</si>
  <si>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</si>
  <si>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</si>
  <si>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</si>
  <si>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</si>
  <si>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</si>
  <si>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</si>
  <si>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</si>
  <si>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</si>
  <si>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</si>
  <si>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</si>
  <si>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</si>
  <si>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</si>
  <si>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</si>
  <si>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</si>
  <si>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</si>
  <si>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</si>
  <si>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</si>
  <si>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</si>
  <si>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</si>
  <si>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</si>
  <si>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</si>
  <si>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</si>
  <si>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</si>
  <si>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</si>
  <si>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</si>
  <si>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</si>
  <si>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</si>
  <si>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</si>
  <si>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</si>
  <si>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</si>
  <si>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</si>
  <si>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</si>
  <si>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</si>
  <si>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</si>
  <si>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</si>
  <si>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</si>
  <si>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</si>
  <si>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</si>
  <si>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</si>
  <si>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</si>
  <si>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</si>
  <si>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</si>
  <si>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</si>
  <si>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</si>
  <si>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</si>
  <si>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</si>
  <si>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</si>
  <si>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</si>
  <si>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</si>
  <si>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</si>
  <si>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</si>
  <si>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</si>
  <si>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</si>
  <si>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</si>
  <si>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</si>
  <si>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</si>
  <si>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</si>
  <si>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</si>
  <si>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</si>
  <si>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</si>
  <si>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</si>
  <si>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</si>
  <si>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</si>
  <si>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</si>
  <si>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</si>
  <si>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</si>
  <si>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</si>
  <si>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</si>
  <si>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</si>
  <si>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</si>
  <si>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</si>
  <si>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</si>
  <si>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</si>
  <si>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</si>
  <si>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</si>
  <si>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</si>
  <si>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</si>
  <si>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</si>
  <si>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</si>
  <si>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</si>
  <si>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</si>
  <si>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</si>
  <si>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</si>
  <si>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</si>
  <si>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</si>
  <si>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</si>
  <si>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</si>
  <si>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</si>
  <si>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</si>
  <si>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</si>
  <si>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</si>
  <si>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</si>
  <si>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</si>
  <si>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</si>
  <si>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</si>
  <si>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</si>
  <si>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</si>
  <si>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</si>
  <si>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</si>
  <si>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</si>
  <si>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</si>
  <si>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</si>
  <si>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</si>
  <si>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</si>
  <si>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</si>
  <si>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</si>
  <si>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</si>
  <si>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</si>
  <si>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</si>
  <si>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</si>
  <si>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</si>
  <si>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</si>
  <si>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</si>
  <si>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</si>
  <si>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</si>
  <si>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</si>
  <si>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</si>
  <si>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</si>
  <si>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</si>
  <si>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</si>
  <si>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</si>
  <si>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</si>
  <si>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</si>
  <si>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</si>
  <si>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</si>
  <si>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</si>
  <si>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</si>
  <si>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</si>
  <si>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</si>
  <si>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</si>
  <si>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</si>
  <si>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</si>
  <si>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</si>
  <si>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</si>
  <si>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</si>
  <si>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</si>
  <si>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</si>
  <si>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</si>
  <si>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</si>
  <si>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</si>
  <si>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</si>
  <si>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</si>
  <si>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</si>
  <si>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</si>
  <si>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</si>
  <si>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</si>
  <si>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</si>
  <si>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</si>
  <si>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</si>
  <si>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</si>
  <si>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</si>
  <si>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</si>
  <si>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</si>
  <si>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</si>
  <si>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</si>
  <si>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</si>
  <si>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</si>
  <si>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</si>
  <si>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</si>
  <si>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</si>
  <si>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</si>
  <si>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</si>
  <si>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</si>
  <si>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</si>
  <si>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</si>
  <si>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</si>
  <si>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</si>
  <si>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</si>
  <si>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</si>
  <si>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</si>
  <si>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</si>
  <si>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</si>
  <si>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</si>
  <si>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</si>
  <si>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</si>
  <si>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</si>
  <si>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</si>
  <si>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</si>
  <si>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</si>
  <si>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</si>
  <si>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</si>
  <si>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</si>
  <si>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</si>
  <si>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</si>
  <si>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</si>
  <si>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</si>
  <si>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</si>
  <si>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</si>
  <si>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</si>
  <si>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</si>
  <si>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</si>
  <si>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</si>
  <si>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</si>
  <si>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</si>
  <si>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</si>
  <si>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</si>
  <si>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</si>
  <si>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</si>
  <si>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</si>
  <si>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</si>
  <si>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</si>
  <si>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</si>
  <si>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</si>
  <si>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</si>
  <si>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</si>
  <si>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</si>
  <si>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</si>
  <si>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</si>
  <si>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</si>
  <si>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</si>
  <si>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</si>
  <si>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</si>
  <si>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</si>
  <si>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</si>
  <si>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</si>
  <si>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</si>
  <si>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</si>
  <si>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</si>
  <si>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</si>
  <si>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</si>
  <si>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</si>
  <si>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</si>
  <si>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</si>
  <si>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</si>
  <si>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</si>
  <si>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</si>
  <si>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</si>
  <si>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</si>
  <si>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</si>
  <si>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</si>
  <si>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</si>
  <si>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</si>
  <si>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</si>
  <si>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</si>
  <si>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</si>
  <si>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</si>
  <si>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</si>
  <si>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</si>
  <si>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</si>
  <si>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</si>
  <si>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</si>
  <si>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</si>
  <si>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</si>
  <si>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</si>
  <si>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</si>
  <si>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</si>
  <si>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</si>
  <si>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</si>
  <si>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</si>
  <si>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</si>
  <si>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</si>
  <si>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</si>
  <si>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</si>
  <si>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</si>
  <si>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</si>
  <si>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</si>
  <si>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</si>
  <si>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</si>
  <si>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</si>
  <si>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</si>
  <si>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</si>
  <si>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</si>
  <si>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</si>
  <si>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</si>
  <si>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</si>
  <si>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</si>
  <si>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</si>
  <si>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</si>
  <si>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</si>
  <si>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</si>
  <si>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</si>
  <si>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</si>
  <si>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</si>
  <si>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</si>
  <si>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</si>
  <si>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</si>
  <si>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</si>
  <si>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</si>
  <si>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</si>
  <si>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</si>
  <si>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</si>
  <si>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</si>
  <si>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</si>
  <si>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</si>
  <si>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</si>
  <si>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</si>
  <si>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</si>
  <si>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</si>
  <si>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</si>
  <si>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</si>
  <si>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</si>
  <si>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</si>
  <si>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</si>
  <si>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</si>
  <si>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</si>
  <si>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</si>
  <si>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</si>
  <si>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</si>
  <si>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</si>
  <si>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</si>
  <si>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</si>
  <si>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</si>
  <si>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</si>
  <si>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</si>
  <si>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</si>
  <si>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</si>
  <si>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</si>
  <si>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</si>
  <si>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</si>
  <si>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</si>
  <si>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</si>
  <si>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</si>
  <si>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</si>
  <si>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</si>
  <si>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</si>
  <si>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</si>
  <si>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</si>
  <si>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</si>
  <si>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</si>
  <si>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</si>
  <si>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</si>
  <si>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</si>
  <si>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</si>
  <si>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</si>
  <si>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</si>
  <si>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</si>
  <si>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</si>
  <si>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</si>
  <si>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</si>
  <si>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</si>
  <si>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</si>
  <si>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</si>
  <si>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</si>
  <si>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</si>
  <si>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</si>
  <si>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</si>
  <si>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</si>
  <si>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</si>
  <si>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</si>
  <si>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</si>
  <si>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</si>
  <si>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</si>
  <si>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</si>
  <si>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</si>
  <si>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</si>
  <si>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</si>
  <si>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</si>
  <si>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</si>
  <si>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</si>
  <si>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</si>
  <si>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</si>
  <si>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</si>
  <si>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</si>
  <si>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</si>
  <si>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</si>
  <si>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</si>
  <si>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</si>
  <si>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</si>
  <si>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</si>
  <si>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</si>
  <si>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</si>
  <si>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</si>
  <si>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</si>
  <si>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</si>
  <si>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</si>
  <si>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</si>
  <si>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</si>
  <si>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</si>
  <si>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</si>
  <si>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</si>
  <si>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</si>
  <si>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</si>
  <si>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</si>
  <si>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</si>
  <si>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</si>
  <si>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</si>
  <si>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</si>
  <si>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</si>
  <si>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</si>
  <si>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</si>
  <si>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</si>
  <si>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</si>
  <si>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</si>
  <si>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</si>
  <si>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</si>
  <si>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</si>
  <si>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</si>
  <si>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</si>
  <si>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</si>
  <si>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</si>
  <si>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</si>
  <si>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</si>
  <si>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</si>
  <si>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</si>
  <si>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</si>
  <si>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</si>
  <si>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</si>
  <si>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</si>
  <si>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</si>
  <si>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</si>
  <si>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</si>
  <si>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</si>
  <si>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</si>
  <si>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</si>
  <si>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</si>
  <si>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</si>
  <si>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</si>
  <si>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</si>
  <si>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</si>
  <si>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</si>
  <si>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</si>
  <si>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</si>
  <si>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</si>
  <si>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</si>
  <si>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</si>
  <si>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</si>
  <si>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</si>
  <si>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</si>
  <si>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</si>
  <si>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</si>
  <si>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</si>
  <si>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</si>
  <si>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</si>
  <si>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</si>
  <si>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</si>
  <si>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</si>
  <si>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</si>
  <si>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</si>
  <si>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</si>
  <si>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</si>
  <si>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</si>
  <si>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</si>
  <si>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</si>
  <si>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</si>
  <si>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</si>
  <si>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</si>
  <si>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</si>
  <si>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</si>
  <si>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</si>
  <si>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</si>
  <si>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</si>
  <si>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</si>
  <si>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</si>
  <si>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</si>
  <si>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</si>
  <si>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</si>
  <si>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</si>
  <si>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</si>
  <si>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</si>
  <si>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</si>
  <si>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</si>
  <si>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</si>
  <si>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</si>
  <si>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</si>
  <si>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</si>
  <si>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</si>
  <si>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</si>
  <si>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</si>
  <si>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</si>
  <si>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</si>
  <si>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</si>
  <si>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</si>
  <si>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</si>
  <si>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</si>
  <si>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</si>
  <si>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</si>
  <si>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</si>
  <si>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</si>
  <si>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</si>
  <si>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</si>
  <si>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</si>
  <si>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</si>
  <si>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</si>
  <si>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</si>
  <si>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</si>
  <si>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</si>
  <si>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</si>
  <si>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</si>
  <si>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</si>
  <si>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</si>
  <si>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</si>
  <si>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</si>
  <si>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</si>
  <si>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</si>
  <si>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</si>
  <si>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</si>
  <si>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</si>
  <si>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</si>
  <si>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</si>
  <si>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</si>
  <si>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</si>
  <si>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</si>
  <si>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</si>
  <si>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</si>
  <si>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</si>
  <si>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</si>
  <si>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</si>
  <si>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</si>
  <si>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</si>
  <si>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</si>
  <si>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</si>
  <si>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</si>
  <si>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</si>
  <si>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</si>
  <si>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</si>
  <si>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</si>
  <si>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</si>
  <si>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</si>
  <si>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</si>
  <si>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</si>
  <si>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</si>
  <si>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</si>
  <si>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</si>
  <si>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</si>
  <si>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</si>
  <si>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</si>
  <si>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</si>
  <si>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</si>
  <si>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</si>
  <si>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</si>
  <si>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</si>
  <si>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</si>
  <si>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</si>
  <si>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</si>
  <si>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</si>
  <si>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</si>
  <si>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</si>
  <si>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</si>
  <si>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</si>
  <si>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</si>
  <si>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</si>
  <si>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</si>
  <si>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</si>
  <si>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</si>
  <si>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</si>
  <si>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</si>
  <si>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</si>
  <si>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</si>
  <si>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</si>
  <si>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</si>
  <si>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</si>
  <si>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</si>
  <si>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</si>
  <si>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</si>
  <si>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</si>
  <si>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</si>
  <si>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</si>
  <si>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</si>
  <si>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</si>
  <si>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</si>
  <si>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</si>
  <si>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</si>
  <si>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</si>
  <si>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</si>
  <si>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</si>
  <si>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</si>
  <si>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</si>
  <si>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</si>
  <si>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</si>
  <si>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</si>
  <si>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</si>
  <si>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</si>
  <si>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</si>
  <si>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</si>
  <si>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</si>
  <si>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</si>
  <si>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</si>
  <si>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</si>
  <si>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</si>
  <si>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</si>
  <si>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</si>
  <si>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</si>
  <si>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</si>
  <si>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</si>
  <si>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</si>
  <si>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</si>
  <si>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</si>
  <si>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</si>
  <si>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</si>
  <si>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</si>
  <si>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</si>
  <si>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</si>
  <si>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</si>
  <si>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</si>
  <si>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</si>
  <si>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</si>
  <si>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</si>
  <si>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</si>
  <si>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</si>
  <si>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</si>
  <si>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</si>
  <si>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</si>
  <si>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</si>
  <si>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</si>
  <si>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</si>
  <si>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</si>
  <si>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</si>
  <si>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</si>
  <si>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</si>
  <si>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</si>
  <si>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</si>
  <si>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</si>
  <si>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</si>
  <si>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</si>
  <si>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</si>
  <si>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</si>
  <si>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</si>
  <si>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</si>
  <si>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</si>
  <si>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</si>
  <si>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</si>
  <si>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</si>
  <si>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</si>
  <si>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</si>
  <si>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</si>
  <si>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</si>
  <si>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</si>
  <si>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</si>
  <si>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</si>
  <si>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</si>
  <si>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</si>
  <si>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</si>
  <si>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</si>
  <si>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</si>
  <si>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</si>
  <si>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</si>
  <si>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</si>
  <si>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</si>
  <si>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</si>
  <si>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</si>
  <si>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</si>
  <si>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</si>
  <si>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</si>
  <si>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</si>
  <si>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</si>
  <si>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</si>
  <si>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</si>
  <si>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</si>
  <si>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</si>
  <si>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</si>
  <si>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</si>
  <si>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</si>
  <si>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</si>
  <si>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</si>
  <si>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</si>
  <si>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</si>
  <si>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</si>
  <si>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</si>
  <si>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</si>
  <si>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</si>
  <si>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</si>
  <si>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</si>
  <si>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</si>
  <si>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</si>
  <si>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</si>
  <si>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</si>
  <si>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</si>
  <si>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</si>
  <si>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</si>
  <si>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</si>
  <si>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</si>
  <si>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</si>
  <si>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</si>
  <si>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</si>
  <si>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</si>
  <si>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</si>
  <si>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</si>
  <si>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</si>
  <si>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</si>
  <si>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</si>
  <si>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</si>
  <si>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</si>
  <si>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</si>
  <si>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</si>
  <si>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</si>
  <si>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</si>
  <si>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</si>
  <si>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</si>
  <si>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</si>
  <si>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</si>
  <si>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</si>
  <si>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</si>
  <si>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</si>
  <si>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</si>
  <si>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</si>
  <si>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</si>
  <si>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</si>
  <si>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</si>
  <si>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</si>
  <si>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</si>
  <si>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</si>
  <si>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</si>
  <si>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</si>
  <si>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</si>
  <si>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</si>
  <si>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</si>
  <si>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</si>
  <si>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</si>
  <si>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</si>
  <si>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</si>
  <si>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</si>
  <si>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</si>
  <si>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</si>
  <si>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</si>
  <si>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</si>
  <si>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</si>
  <si>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</si>
  <si>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</si>
  <si>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</si>
  <si>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</si>
  <si>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</si>
  <si>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</si>
  <si>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</si>
  <si>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</si>
  <si>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</si>
  <si>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</si>
  <si>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</si>
  <si>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</si>
  <si>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</si>
  <si>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</si>
  <si>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</si>
  <si>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</si>
  <si>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</si>
  <si>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</si>
  <si>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</si>
  <si>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</si>
  <si>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</si>
  <si>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</si>
  <si>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</si>
  <si>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</si>
  <si>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</si>
  <si>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</si>
  <si>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</si>
  <si>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</si>
  <si>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</si>
  <si>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</si>
  <si>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</si>
  <si>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</si>
  <si>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</si>
  <si>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</si>
  <si>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</si>
  <si>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</si>
  <si>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</si>
  <si>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</si>
  <si>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</si>
  <si>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</si>
  <si>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</si>
  <si>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</si>
  <si>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</si>
  <si>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</si>
  <si>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</si>
  <si>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</si>
  <si>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</si>
  <si>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</si>
  <si>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</si>
  <si>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</si>
  <si>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</si>
  <si>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</si>
  <si>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</si>
  <si>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</si>
  <si>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</si>
  <si>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</si>
  <si>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</si>
  <si>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</si>
  <si>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</si>
  <si>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</si>
  <si>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</si>
  <si>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</si>
  <si>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</si>
  <si>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</si>
  <si>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</si>
  <si>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</si>
  <si>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</si>
  <si>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</si>
  <si>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</si>
  <si>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</si>
  <si>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</si>
  <si>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</si>
  <si>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</si>
  <si>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</si>
  <si>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</si>
  <si>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</si>
  <si>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</si>
  <si>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</si>
  <si>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</si>
  <si>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</si>
  <si>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</si>
  <si>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</si>
  <si>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</si>
  <si>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</si>
  <si>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</si>
  <si>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</si>
  <si>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</si>
  <si>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</si>
  <si>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</si>
  <si>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</si>
  <si>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</si>
  <si>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</si>
  <si>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</si>
  <si>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</si>
  <si>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</si>
  <si>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</si>
  <si>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</si>
  <si>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</si>
  <si>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</si>
  <si>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</si>
  <si>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</si>
  <si>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</si>
  <si>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</si>
  <si>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</si>
  <si>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</si>
  <si>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</si>
  <si>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</si>
  <si>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</si>
  <si>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</si>
  <si>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</si>
  <si>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</si>
  <si>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</si>
  <si>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</si>
  <si>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</si>
  <si>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</si>
  <si>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</si>
  <si>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</si>
  <si>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</si>
  <si>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</si>
  <si>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</si>
  <si>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</si>
  <si>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</si>
  <si>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</si>
  <si>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</si>
  <si>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</si>
  <si>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</si>
  <si>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</si>
  <si>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</si>
  <si>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</si>
  <si>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</si>
  <si>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</si>
  <si>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</si>
  <si>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</si>
  <si>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</si>
  <si>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</si>
  <si>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</si>
  <si>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</si>
  <si>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</si>
  <si>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</si>
  <si>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</si>
  <si>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</si>
  <si>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</si>
  <si>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</si>
  <si>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</si>
  <si>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</si>
  <si>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</si>
  <si>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</si>
  <si>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</si>
  <si>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</si>
  <si>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</si>
  <si>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</si>
  <si>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</si>
  <si>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</si>
  <si>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</si>
  <si>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</si>
  <si>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</si>
  <si>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</si>
  <si>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</si>
  <si>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</si>
  <si>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</si>
  <si>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</si>
  <si>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</si>
  <si>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</si>
  <si>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</si>
  <si>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</si>
  <si>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</si>
  <si>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</si>
  <si>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</si>
  <si>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</si>
  <si>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</si>
  <si>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</si>
  <si>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</si>
  <si>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</si>
  <si>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</si>
  <si>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</si>
  <si>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</si>
  <si>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</si>
  <si>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</si>
  <si>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</si>
  <si>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</si>
  <si>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</si>
  <si>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</si>
  <si>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</si>
  <si>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</si>
  <si>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</si>
  <si>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</si>
  <si>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</si>
  <si>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</si>
  <si>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</si>
  <si>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</si>
  <si>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</si>
  <si>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</si>
  <si>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</si>
  <si>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</si>
  <si>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</si>
  <si>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</si>
  <si>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</si>
  <si>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</si>
  <si>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</si>
  <si>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</si>
  <si>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</si>
  <si>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</si>
  <si>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</si>
  <si>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</si>
  <si>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</si>
  <si>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</si>
  <si>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</si>
  <si>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</si>
  <si>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</si>
  <si>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</si>
  <si>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</si>
  <si>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</si>
  <si>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</si>
  <si>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</si>
  <si>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</si>
  <si>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</si>
  <si>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</si>
  <si>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</si>
  <si>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</si>
  <si>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</si>
  <si>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</si>
  <si>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</si>
  <si>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</si>
  <si>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</si>
  <si>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</si>
  <si>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</si>
  <si>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</si>
  <si>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</si>
  <si>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</si>
  <si>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</si>
  <si>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</si>
  <si>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</si>
  <si>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</si>
  <si>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</si>
  <si>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</si>
  <si>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</si>
  <si>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</si>
  <si>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</si>
  <si>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</si>
  <si>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</si>
  <si>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</si>
  <si>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</si>
  <si>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</si>
  <si>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</si>
  <si>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</si>
  <si>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</si>
  <si>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</si>
  <si>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</si>
  <si>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</si>
  <si>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</si>
  <si>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</si>
  <si>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</si>
  <si>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</si>
  <si>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</si>
  <si>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</si>
  <si>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</si>
  <si>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</si>
  <si>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</si>
  <si>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</si>
  <si>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</si>
  <si>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</si>
  <si>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</si>
  <si>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</si>
  <si>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</si>
  <si>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</si>
  <si>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</si>
  <si>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</si>
  <si>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</si>
  <si>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</si>
  <si>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</si>
  <si>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</si>
  <si>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</si>
  <si>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</si>
  <si>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</si>
  <si>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</si>
  <si>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</si>
  <si>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</si>
  <si>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</si>
  <si>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</si>
  <si>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</si>
  <si>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</si>
  <si>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</si>
  <si>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</si>
  <si>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</si>
  <si>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</si>
  <si>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</si>
  <si>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</si>
  <si>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</si>
  <si>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</si>
  <si>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</si>
  <si>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</si>
  <si>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</si>
  <si>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</si>
  <si>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</si>
  <si>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</si>
  <si>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</si>
  <si>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</si>
  <si>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</si>
  <si>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</si>
  <si>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</si>
  <si>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</si>
  <si>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</si>
  <si>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</si>
  <si>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</si>
  <si>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</si>
  <si>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</si>
  <si>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</si>
  <si>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</si>
  <si>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</si>
  <si>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</si>
  <si>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</si>
  <si>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</si>
  <si>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</si>
  <si>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</si>
  <si>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</si>
  <si>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</si>
  <si>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</si>
  <si>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</si>
  <si>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</si>
  <si>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</si>
  <si>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</si>
  <si>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</si>
  <si>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</si>
  <si>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</si>
  <si>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</si>
  <si>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</si>
  <si>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</si>
  <si>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</si>
  <si>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</si>
  <si>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</si>
  <si>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</si>
  <si>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</si>
  <si>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</si>
  <si>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</si>
  <si>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</si>
  <si>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</si>
  <si>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</si>
  <si>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</si>
  <si>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</si>
  <si>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</si>
  <si>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</si>
  <si>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</si>
  <si>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</si>
  <si>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</si>
  <si>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</si>
  <si>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</si>
  <si>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</si>
  <si>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</si>
  <si>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</si>
  <si>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</si>
  <si>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</si>
  <si>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</si>
  <si>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</si>
  <si>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</si>
  <si>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</si>
  <si>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</si>
  <si>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</si>
  <si>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</si>
  <si>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</si>
  <si>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</si>
  <si>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</si>
  <si>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</si>
  <si>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</si>
  <si>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</si>
  <si>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</si>
  <si>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</si>
  <si>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</si>
  <si>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</si>
  <si>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</si>
  <si>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</si>
  <si>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</si>
  <si>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</si>
  <si>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</si>
  <si>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</si>
  <si>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</si>
  <si>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</si>
  <si>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</si>
  <si>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</si>
  <si>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</si>
  <si>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</si>
  <si>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</si>
  <si>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</si>
  <si>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</si>
  <si>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</si>
  <si>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</si>
  <si>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</si>
  <si>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</si>
  <si>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</si>
  <si>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</si>
  <si>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</si>
  <si>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</si>
  <si>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</si>
  <si>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</si>
  <si>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</si>
  <si>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</si>
  <si>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</si>
  <si>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</si>
  <si>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</si>
  <si>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</si>
  <si>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</si>
  <si>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</si>
  <si>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</si>
  <si>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</si>
  <si>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</si>
  <si>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</si>
  <si>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</si>
  <si>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</si>
  <si>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</si>
  <si>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</si>
  <si>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</si>
  <si>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</si>
  <si>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</si>
  <si>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</si>
  <si>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</si>
  <si>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</si>
  <si>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</si>
  <si>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</si>
  <si>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</si>
  <si>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</si>
  <si>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</si>
  <si>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</si>
  <si>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</si>
  <si>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</si>
  <si>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</si>
  <si>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</si>
  <si>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</si>
  <si>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</si>
  <si>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</si>
  <si>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</si>
  <si>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</si>
  <si>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</si>
  <si>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</si>
  <si>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</si>
  <si>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</si>
  <si>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</si>
  <si>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</si>
  <si>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</si>
  <si>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</si>
  <si>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</si>
  <si>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</si>
  <si>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</si>
  <si>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</si>
  <si>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</si>
  <si>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</si>
  <si>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</si>
  <si>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</si>
  <si>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</si>
  <si>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</si>
  <si>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</si>
  <si>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</si>
  <si>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</si>
  <si>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</si>
  <si>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</si>
  <si>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</si>
  <si>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</si>
  <si>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</si>
  <si>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</si>
  <si>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</si>
  <si>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</si>
  <si>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</si>
  <si>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</si>
  <si>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</si>
  <si>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</si>
  <si>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</si>
  <si>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</si>
  <si>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</si>
  <si>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</si>
  <si>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</si>
  <si>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</si>
  <si>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</si>
  <si>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</si>
  <si>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</si>
  <si>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</si>
  <si>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</si>
  <si>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</si>
  <si>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</si>
  <si>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</si>
  <si>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</si>
  <si>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</si>
  <si>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</si>
  <si>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</si>
  <si>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</si>
  <si>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</si>
  <si>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</si>
  <si>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</si>
  <si>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</si>
  <si>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</si>
  <si>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</si>
  <si>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</si>
  <si>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</si>
  <si>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</si>
  <si>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</si>
  <si>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</si>
  <si>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</si>
  <si>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</si>
  <si>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</si>
  <si>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</si>
  <si>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</si>
  <si>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</si>
  <si>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</si>
  <si>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</si>
  <si>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</si>
  <si>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</si>
  <si>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</si>
  <si>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</si>
  <si>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</si>
  <si>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</si>
  <si>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</si>
  <si>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</si>
  <si>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</si>
  <si>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</si>
  <si>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</si>
  <si>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</si>
  <si>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</si>
  <si>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</si>
  <si>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</si>
  <si>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</si>
  <si>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</si>
  <si>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</si>
  <si>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</si>
  <si>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</si>
  <si>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</si>
  <si>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</si>
  <si>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</si>
  <si>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</si>
  <si>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</si>
  <si>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</si>
  <si>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</si>
  <si>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</si>
  <si>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</si>
  <si>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</si>
  <si>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</si>
  <si>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</si>
  <si>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</si>
  <si>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</si>
  <si>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</si>
  <si>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</si>
  <si>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</si>
  <si>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</si>
  <si>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</si>
  <si>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</si>
  <si>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</si>
  <si>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</si>
  <si>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</si>
  <si>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</si>
  <si>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</si>
  <si>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</si>
  <si>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</si>
  <si>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</si>
  <si>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</si>
  <si>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</si>
  <si>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</si>
  <si>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</si>
  <si>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</si>
  <si>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</si>
  <si>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</si>
  <si>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</si>
  <si>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</si>
  <si>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</si>
  <si>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</si>
  <si>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</si>
  <si>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</si>
  <si>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</si>
  <si>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</si>
  <si>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</si>
  <si>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</si>
  <si>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</si>
  <si>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</si>
  <si>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</si>
  <si>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</si>
  <si>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</si>
  <si>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</si>
  <si>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</si>
  <si>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</si>
  <si>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</si>
  <si>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</si>
  <si>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</si>
  <si>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</si>
  <si>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</si>
  <si>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</si>
  <si>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</si>
  <si>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</si>
  <si>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</si>
  <si>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</si>
  <si>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</si>
  <si>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</si>
  <si>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</si>
  <si>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</si>
  <si>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</si>
  <si>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</si>
  <si>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</si>
  <si>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</si>
  <si>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</si>
  <si>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</si>
  <si>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</si>
  <si>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</si>
  <si>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</si>
  <si>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</si>
  <si>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</si>
  <si>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</si>
  <si>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</si>
  <si>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</si>
  <si>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</si>
  <si>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</si>
  <si>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</si>
  <si>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</si>
  <si>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</si>
  <si>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</si>
  <si>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</si>
  <si>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</si>
  <si>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</si>
  <si>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</si>
  <si>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</si>
  <si>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</si>
  <si>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</si>
  <si>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</si>
  <si>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</si>
  <si>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</si>
  <si>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</si>
  <si>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</si>
  <si>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</si>
  <si>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</si>
  <si>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</si>
  <si>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</si>
  <si>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</si>
  <si>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</si>
  <si>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</si>
  <si>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</si>
  <si>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</si>
  <si>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</si>
  <si>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</si>
  <si>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</si>
  <si>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</si>
  <si>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</si>
  <si>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</si>
  <si>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</si>
  <si>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</si>
  <si>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</si>
  <si>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</si>
  <si>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</si>
  <si>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</si>
  <si>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</si>
  <si>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</si>
  <si>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</si>
  <si>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</si>
  <si>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</si>
  <si>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</si>
  <si>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</si>
  <si>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</si>
  <si>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</si>
  <si>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</si>
  <si>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</si>
  <si>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</si>
  <si>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</si>
  <si>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</si>
  <si>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</si>
  <si>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</si>
  <si>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</si>
  <si>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</si>
  <si>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</si>
  <si>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</si>
  <si>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</si>
  <si>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</si>
  <si>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</si>
  <si>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</si>
  <si>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</si>
  <si>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</si>
  <si>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</si>
  <si>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</si>
  <si>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</si>
  <si>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</si>
  <si>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</si>
  <si>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</si>
  <si>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</si>
  <si>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</si>
  <si>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</si>
  <si>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</si>
  <si>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</si>
  <si>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</si>
  <si>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</si>
  <si>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</si>
  <si>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</si>
  <si>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</si>
  <si>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</si>
  <si>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</si>
  <si>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</si>
  <si>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</si>
  <si>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</si>
  <si>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</si>
  <si>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</si>
  <si>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</si>
  <si>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</si>
  <si>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</si>
  <si>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</si>
  <si>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</si>
  <si>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</si>
  <si>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</si>
  <si>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</si>
  <si>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</si>
  <si>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</si>
  <si>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</si>
  <si>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</si>
  <si>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</si>
  <si>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</si>
  <si>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</si>
  <si>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</si>
  <si>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</si>
  <si>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</si>
  <si>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</si>
  <si>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</si>
  <si>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</si>
  <si>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</si>
  <si>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</si>
  <si>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</si>
  <si>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</si>
  <si>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</si>
  <si>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</si>
  <si>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</si>
  <si>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</si>
  <si>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</si>
  <si>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</si>
  <si>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</si>
  <si>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</si>
  <si>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</si>
  <si>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</si>
  <si>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</si>
  <si>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</si>
  <si>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</si>
  <si>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</si>
  <si>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</si>
  <si>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</si>
  <si>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</si>
  <si>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</si>
  <si>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</si>
  <si>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</si>
  <si>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</si>
  <si>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</si>
  <si>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</si>
  <si>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</si>
  <si>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</si>
  <si>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</si>
  <si>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</si>
  <si>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</si>
  <si>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</si>
  <si>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</si>
  <si>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</si>
  <si>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</si>
  <si>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</si>
  <si>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</si>
  <si>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</si>
  <si>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</si>
  <si>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</si>
  <si>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</si>
  <si>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</si>
  <si>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</si>
  <si>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</si>
  <si>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</si>
  <si>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</si>
  <si>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</si>
  <si>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</si>
  <si>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</si>
  <si>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</si>
  <si>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</si>
  <si>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</si>
  <si>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</si>
  <si>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</si>
  <si>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</si>
  <si>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</si>
  <si>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</si>
  <si>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</si>
  <si>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</si>
  <si>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</si>
  <si>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</si>
  <si>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</si>
  <si>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</si>
  <si>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</si>
  <si>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</si>
  <si>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</si>
  <si>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</si>
  <si>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</si>
  <si>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</si>
  <si>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</si>
  <si>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</si>
  <si>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</si>
  <si>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</si>
  <si>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</si>
  <si>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</si>
  <si>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</si>
  <si>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</si>
  <si>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</si>
  <si>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</si>
  <si>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</si>
  <si>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</si>
  <si>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</si>
  <si>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</si>
  <si>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</si>
  <si>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</si>
  <si>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</si>
  <si>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</si>
  <si>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</si>
  <si>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</si>
  <si>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</si>
  <si>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</si>
  <si>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</si>
  <si>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</si>
  <si>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</si>
  <si>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</si>
  <si>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</si>
  <si>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</si>
  <si>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</si>
  <si>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</si>
  <si>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</si>
  <si>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</si>
  <si>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</si>
  <si>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</si>
  <si>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</si>
  <si>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</si>
  <si>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</si>
  <si>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</si>
  <si>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</si>
  <si>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</si>
  <si>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</si>
  <si>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</si>
  <si>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</si>
  <si>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</si>
  <si>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</si>
  <si>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</si>
  <si>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</si>
  <si>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</si>
  <si>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</si>
  <si>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</si>
  <si>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</si>
  <si>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</si>
  <si>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</si>
  <si>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</si>
  <si>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</si>
  <si>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</si>
  <si>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</si>
  <si>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</si>
  <si>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</si>
  <si>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</si>
  <si>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</si>
  <si>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</si>
  <si>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</si>
  <si>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</si>
  <si>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</si>
  <si>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</si>
  <si>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</si>
  <si>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</si>
  <si>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</si>
  <si>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</si>
  <si>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</si>
  <si>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</si>
  <si>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</si>
  <si>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</si>
  <si>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</si>
  <si>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</si>
  <si>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</si>
  <si>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</si>
  <si>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</si>
  <si>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</si>
  <si>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</si>
  <si>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</si>
  <si>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</si>
  <si>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</si>
  <si>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</si>
  <si>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</si>
  <si>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</si>
  <si>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</si>
  <si>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</si>
  <si>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</si>
  <si>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</si>
  <si>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</si>
  <si>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</si>
  <si>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</si>
  <si>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</si>
  <si>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</si>
  <si>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</si>
  <si>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</si>
  <si>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</si>
  <si>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</si>
  <si>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</si>
  <si>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</si>
  <si>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</si>
  <si>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</si>
  <si>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</si>
  <si>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</si>
  <si>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</si>
  <si>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</si>
  <si>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</si>
  <si>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</si>
  <si>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</si>
  <si>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</si>
  <si>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</si>
  <si>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</si>
  <si>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</si>
  <si>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</si>
  <si>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</si>
  <si>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</si>
  <si>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</si>
  <si>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</si>
  <si>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</si>
  <si>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</si>
  <si>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</si>
  <si>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</si>
  <si>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</si>
  <si>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</si>
  <si>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</si>
  <si>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</si>
  <si>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</si>
  <si>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</si>
  <si>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</si>
  <si>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</si>
  <si>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</si>
  <si>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</si>
  <si>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</si>
  <si>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</si>
  <si>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</si>
  <si>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</si>
  <si>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</si>
  <si>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</si>
  <si>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</si>
  <si>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</si>
  <si>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</si>
  <si>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</si>
  <si>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</si>
  <si>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</si>
  <si>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</si>
  <si>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</si>
  <si>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</si>
  <si>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</si>
  <si>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</si>
  <si>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</si>
  <si>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</si>
  <si>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</si>
  <si>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</si>
  <si>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</si>
  <si>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</si>
  <si>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</si>
  <si>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</si>
  <si>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</si>
  <si>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</si>
  <si>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</si>
  <si>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</si>
  <si>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</si>
  <si>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</si>
  <si>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</si>
  <si>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</si>
  <si>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</si>
  <si>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</si>
  <si>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</si>
  <si>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</si>
  <si>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</si>
  <si>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</si>
  <si>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</si>
  <si>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</si>
  <si>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</si>
  <si>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</si>
  <si>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</si>
  <si>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</si>
  <si>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</si>
  <si>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</si>
  <si>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</si>
  <si>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</si>
  <si>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</si>
  <si>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</si>
  <si>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</si>
  <si>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</si>
  <si>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</si>
  <si>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</si>
  <si>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</si>
  <si>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</si>
  <si>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</si>
  <si>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</si>
  <si>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</si>
  <si>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</si>
  <si>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</si>
  <si>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</si>
  <si>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</si>
  <si>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</si>
  <si>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</si>
  <si>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</si>
  <si>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</si>
  <si>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</si>
  <si>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</si>
  <si>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</si>
  <si>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</si>
  <si>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</si>
  <si>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</si>
  <si>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</si>
  <si>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</si>
  <si>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</si>
  <si>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</si>
  <si>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</si>
  <si>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</si>
  <si>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</si>
  <si>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</si>
  <si>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</si>
  <si>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</si>
  <si>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</si>
  <si>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</si>
  <si>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</si>
  <si>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</si>
  <si>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</si>
  <si>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</si>
  <si>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</si>
  <si>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</si>
  <si>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</si>
  <si>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</si>
  <si>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</si>
  <si>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</si>
  <si>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</si>
  <si>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</si>
  <si>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</si>
  <si>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</si>
  <si>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</si>
  <si>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</si>
  <si>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</si>
  <si>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</si>
  <si>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</si>
  <si>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</si>
  <si>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</si>
  <si>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</si>
  <si>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</si>
  <si>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</si>
  <si>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</si>
  <si>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</si>
  <si>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</si>
  <si>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</si>
  <si>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</si>
  <si>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</si>
  <si>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</si>
  <si>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</si>
  <si>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</si>
  <si>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</si>
  <si>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</si>
  <si>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</si>
  <si>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</si>
  <si>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</si>
  <si>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</si>
  <si>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</si>
  <si>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</si>
  <si>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</si>
  <si>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</si>
  <si>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</si>
  <si>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</si>
  <si>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</si>
  <si>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</si>
  <si>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</si>
  <si>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</si>
  <si>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</si>
  <si>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</si>
  <si>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</si>
  <si>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</si>
  <si>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</si>
  <si>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</si>
  <si>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</si>
  <si>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</si>
  <si>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</si>
  <si>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</si>
  <si>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</si>
  <si>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</si>
  <si>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</si>
  <si>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</si>
  <si>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</si>
  <si>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</si>
  <si>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</si>
  <si>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</si>
  <si>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</si>
  <si>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</si>
  <si>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</si>
  <si>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</si>
  <si>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</si>
  <si>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</si>
  <si>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</si>
  <si>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</si>
  <si>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</si>
  <si>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</si>
  <si>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</si>
  <si>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</si>
  <si>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</si>
  <si>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</si>
  <si>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</si>
  <si>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</si>
  <si>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</si>
  <si>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</si>
  <si>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</si>
  <si>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</si>
  <si>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</si>
  <si>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</si>
  <si>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</si>
  <si>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</si>
  <si>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</si>
  <si>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</si>
  <si>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</si>
  <si>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</si>
  <si>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</si>
  <si>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</si>
  <si>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</si>
  <si>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</si>
  <si>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</si>
  <si>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</si>
  <si>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</si>
  <si>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</si>
  <si>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</si>
  <si>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</si>
  <si>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</si>
  <si>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</si>
  <si>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</si>
  <si>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</si>
  <si>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</si>
  <si>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</si>
  <si>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</si>
  <si>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</si>
  <si>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</si>
  <si>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</si>
  <si>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</si>
  <si>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</si>
  <si>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</si>
  <si>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</si>
  <si>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</si>
  <si>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</si>
  <si>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</si>
  <si>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</si>
  <si>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</si>
  <si>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</si>
  <si>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</si>
  <si>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</si>
  <si>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</si>
  <si>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</si>
  <si>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</si>
  <si>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</si>
  <si>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</si>
  <si>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</si>
  <si>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</si>
  <si>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</si>
  <si>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</si>
  <si>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</si>
  <si>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</si>
  <si>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</si>
  <si>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</si>
  <si>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</si>
  <si>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</si>
  <si>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</si>
  <si>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</si>
  <si>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</si>
  <si>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</si>
  <si>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</si>
  <si>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</si>
  <si>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</si>
  <si>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</si>
  <si>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</si>
  <si>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</si>
  <si>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</si>
  <si>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</si>
  <si>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</si>
  <si>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</si>
  <si>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</si>
  <si>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</si>
  <si>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</si>
  <si>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</si>
  <si>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</si>
  <si>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</si>
  <si>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</si>
  <si>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</si>
  <si>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</si>
  <si>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</si>
  <si>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</si>
  <si>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</si>
  <si>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</si>
  <si>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</si>
  <si>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</si>
  <si>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</si>
  <si>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</si>
  <si>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</si>
  <si>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</si>
  <si>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</si>
  <si>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</si>
  <si>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</si>
  <si>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</si>
  <si>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</si>
  <si>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</si>
  <si>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</si>
  <si>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</si>
  <si>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</si>
  <si>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</si>
  <si>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</si>
  <si>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</si>
  <si>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</si>
  <si>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</si>
  <si>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</si>
  <si>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</si>
  <si>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</si>
  <si>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</si>
  <si>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</si>
  <si>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</si>
  <si>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</si>
  <si>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</si>
  <si>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</si>
  <si>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</si>
  <si>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</si>
  <si>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</si>
  <si>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</si>
  <si>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</si>
  <si>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</si>
  <si>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</si>
  <si>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</si>
  <si>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</si>
  <si>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</si>
  <si>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</si>
  <si>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</si>
  <si>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</si>
  <si>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</si>
  <si>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</si>
  <si>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</si>
  <si>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</si>
  <si>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</si>
  <si>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</si>
  <si>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</si>
  <si>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</si>
  <si>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</si>
  <si>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</si>
  <si>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</si>
  <si>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</si>
  <si>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</si>
  <si>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</si>
  <si>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</si>
  <si>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</si>
  <si>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</si>
  <si>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</si>
  <si>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</si>
  <si>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</si>
  <si>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</si>
  <si>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</si>
  <si>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</si>
  <si>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</si>
  <si>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</si>
  <si>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</si>
  <si>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</si>
  <si>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</si>
  <si>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</si>
  <si>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</si>
  <si>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</si>
  <si>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</si>
  <si>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</si>
  <si>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</si>
  <si>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</si>
  <si>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</si>
  <si>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</si>
  <si>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</si>
  <si>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</si>
  <si>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</si>
  <si>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</si>
  <si>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</si>
  <si>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</si>
  <si>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</si>
  <si>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</si>
  <si>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</si>
  <si>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</si>
  <si>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</si>
  <si>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</si>
  <si>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</si>
  <si>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</si>
  <si>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</si>
  <si>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</si>
  <si>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</si>
  <si>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</si>
  <si>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</si>
  <si>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</si>
  <si>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</si>
  <si>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</si>
  <si>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</si>
  <si>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</si>
  <si>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</si>
  <si>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</si>
  <si>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</si>
  <si>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</si>
  <si>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</si>
  <si>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</si>
  <si>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</si>
  <si>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</si>
  <si>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</si>
  <si>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</si>
  <si>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</si>
  <si>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</si>
  <si>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</si>
  <si>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</si>
  <si>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</si>
  <si>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</si>
  <si>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</si>
  <si>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</si>
  <si>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</si>
  <si>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</si>
  <si>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</si>
  <si>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</si>
  <si>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</si>
  <si>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</si>
  <si>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</si>
  <si>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</si>
  <si>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</si>
  <si>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</si>
  <si>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</si>
  <si>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</si>
  <si>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</si>
  <si>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</si>
  <si>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</si>
  <si>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</si>
  <si>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</si>
  <si>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</si>
  <si>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</si>
  <si>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</si>
  <si>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</si>
  <si>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</si>
  <si>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</si>
  <si>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</si>
  <si>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</si>
  <si>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</si>
  <si>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</si>
  <si>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</si>
  <si>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</si>
  <si>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</si>
  <si>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</si>
  <si>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</si>
  <si>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</si>
  <si>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</si>
  <si>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</si>
  <si>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</si>
  <si>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</si>
  <si>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</si>
  <si>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</si>
  <si>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</si>
  <si>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</si>
  <si>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</si>
  <si>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</si>
  <si>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</si>
  <si>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</si>
  <si>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</si>
  <si>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</si>
  <si>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</si>
  <si>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</si>
  <si>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</si>
  <si>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</si>
  <si>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</si>
  <si>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</si>
  <si>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</si>
  <si>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</si>
  <si>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</si>
  <si>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</si>
  <si>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</si>
  <si>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</si>
  <si>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</si>
  <si>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</si>
  <si>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</si>
  <si>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</si>
  <si>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</si>
  <si>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</si>
  <si>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</si>
  <si>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</si>
  <si>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</si>
  <si>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</si>
  <si>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</si>
  <si>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</si>
  <si>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</si>
  <si>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</si>
  <si>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</si>
  <si>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</si>
  <si>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</si>
  <si>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</si>
  <si>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</si>
  <si>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</si>
  <si>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</si>
  <si>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</si>
  <si>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</si>
  <si>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</si>
  <si>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</si>
  <si>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</si>
  <si>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</si>
  <si>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</si>
  <si>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</si>
  <si>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</si>
  <si>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</si>
  <si>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</si>
  <si>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</si>
  <si>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</si>
  <si>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</si>
  <si>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</si>
  <si>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</si>
  <si>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</si>
  <si>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</si>
  <si>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</si>
  <si>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</si>
  <si>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</si>
  <si>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</si>
  <si>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</si>
  <si>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</si>
  <si>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</si>
  <si>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</si>
  <si>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</si>
  <si>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</si>
  <si>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</si>
  <si>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</si>
  <si>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</si>
  <si>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</si>
  <si>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</si>
  <si>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</si>
  <si>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</si>
  <si>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</si>
  <si>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</si>
  <si>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</si>
  <si>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</si>
  <si>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</si>
  <si>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</si>
  <si>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</si>
  <si>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</si>
  <si>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</si>
  <si>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</si>
  <si>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</si>
  <si>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</si>
  <si>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</si>
  <si>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</si>
  <si>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</si>
  <si>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</si>
  <si>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</si>
  <si>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</si>
  <si>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</si>
  <si>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</si>
  <si>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</si>
  <si>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</si>
  <si>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</si>
  <si>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</si>
  <si>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</si>
  <si>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</si>
  <si>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</si>
  <si>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</si>
  <si>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</si>
  <si>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</si>
  <si>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</si>
  <si>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</si>
  <si>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</si>
  <si>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</si>
  <si>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</si>
  <si>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</si>
  <si>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</si>
  <si>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</si>
  <si>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</si>
  <si>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</si>
  <si>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</si>
  <si>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</si>
  <si>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</si>
  <si>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</si>
  <si>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</si>
  <si>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</si>
  <si>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</si>
  <si>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</si>
  <si>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</si>
  <si>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</si>
  <si>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</si>
  <si>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</si>
  <si>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</si>
  <si>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</si>
  <si>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</si>
  <si>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</si>
  <si>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</si>
  <si>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</si>
  <si>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</si>
  <si>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</si>
  <si>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</si>
  <si>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</si>
  <si>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</si>
  <si>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</si>
  <si>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</si>
  <si>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</si>
  <si>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</si>
  <si>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</si>
  <si>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</si>
  <si>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</si>
  <si>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</si>
  <si>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</si>
  <si>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</si>
  <si>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</si>
  <si>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</si>
  <si>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</si>
  <si>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</si>
  <si>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</si>
  <si>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</si>
  <si>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</si>
  <si>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</si>
  <si>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</si>
  <si>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</si>
  <si>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</si>
  <si>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</si>
  <si>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</si>
  <si>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</si>
  <si>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</si>
  <si>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</si>
  <si>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</si>
  <si>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</si>
  <si>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</si>
  <si>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</si>
  <si>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</si>
  <si>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</si>
  <si>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</si>
  <si>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</si>
  <si>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</si>
  <si>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</si>
  <si>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</si>
  <si>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</si>
  <si>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</si>
  <si>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</si>
  <si>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</si>
  <si>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</si>
  <si>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</si>
  <si>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</si>
  <si>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</si>
  <si>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</si>
  <si>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</si>
  <si>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</si>
  <si>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</si>
  <si>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</si>
  <si>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</si>
  <si>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</si>
  <si>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</si>
  <si>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</si>
  <si>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</si>
  <si>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</si>
  <si>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</si>
  <si>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</si>
  <si>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</si>
  <si>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</si>
  <si>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</si>
  <si>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</si>
  <si>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</si>
  <si>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</si>
  <si>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</si>
  <si>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</si>
  <si>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</si>
  <si>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</si>
  <si>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</si>
  <si>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</si>
  <si>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</si>
  <si>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</si>
  <si>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</si>
  <si>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</si>
  <si>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</si>
  <si>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</si>
  <si>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</si>
  <si>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</si>
  <si>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</si>
  <si>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</si>
  <si>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</si>
  <si>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</si>
  <si>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</si>
  <si>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</si>
  <si>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</si>
  <si>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</si>
  <si>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</si>
  <si>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</si>
  <si>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</si>
  <si>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</si>
  <si>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</si>
  <si>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</si>
  <si>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</si>
  <si>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</si>
  <si>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</si>
  <si>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</si>
  <si>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</si>
  <si>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</si>
  <si>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</si>
  <si>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</si>
  <si>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</si>
  <si>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</si>
  <si>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</si>
  <si>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</si>
  <si>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</si>
  <si>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</si>
  <si>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</si>
  <si>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</si>
  <si>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</si>
  <si>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</si>
  <si>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</si>
  <si>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</si>
  <si>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</si>
  <si>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</si>
  <si>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</si>
  <si>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</si>
  <si>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</si>
  <si>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</si>
  <si>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</si>
  <si>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</si>
  <si>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</si>
  <si>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</si>
  <si>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</si>
  <si>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</si>
  <si>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</si>
  <si>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</si>
  <si>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</si>
  <si>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</si>
  <si>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</si>
  <si>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</si>
  <si>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</si>
  <si>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</si>
  <si>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</si>
  <si>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</si>
  <si>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</si>
  <si>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</si>
  <si>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</si>
  <si>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</si>
  <si>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</si>
  <si>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</si>
  <si>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</si>
  <si>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</si>
  <si>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</si>
  <si>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</si>
  <si>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</si>
  <si>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</si>
  <si>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</si>
  <si>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</si>
  <si>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</si>
  <si>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</si>
  <si>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</si>
  <si>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</si>
  <si>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</si>
  <si>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</si>
  <si>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</si>
  <si>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</si>
  <si>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</si>
  <si>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</si>
  <si>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</si>
  <si>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</si>
  <si>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</si>
  <si>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</si>
  <si>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</si>
  <si>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</si>
  <si>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</si>
  <si>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</si>
  <si>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</si>
  <si>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</si>
  <si>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</si>
  <si>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</si>
  <si>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</si>
  <si>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</si>
  <si>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</si>
  <si>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</si>
  <si>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</si>
  <si>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</si>
  <si>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</si>
  <si>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</si>
  <si>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</si>
  <si>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</si>
  <si>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</si>
  <si>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</si>
  <si>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</si>
  <si>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</si>
  <si>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</si>
  <si>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</si>
  <si>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</si>
  <si>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</si>
  <si>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</si>
  <si>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</si>
  <si>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</si>
  <si>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</si>
  <si>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</si>
  <si>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</si>
  <si>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</si>
  <si>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</si>
  <si>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</si>
  <si>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</si>
  <si>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</si>
  <si>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</si>
  <si>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</si>
  <si>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</si>
  <si>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</si>
  <si>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</si>
  <si>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</si>
  <si>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</si>
  <si>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</si>
  <si>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</si>
  <si>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</si>
  <si>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</si>
  <si>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</si>
  <si>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</si>
  <si>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</si>
  <si>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</si>
  <si>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</si>
  <si>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</si>
  <si>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</si>
  <si>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</si>
  <si>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</si>
  <si>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</si>
  <si>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</si>
  <si>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</si>
  <si>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</si>
  <si>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</si>
  <si>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</si>
  <si>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</si>
  <si>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</si>
  <si>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</si>
  <si>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</si>
  <si>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</si>
  <si>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</si>
  <si>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</si>
  <si>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</si>
  <si>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</si>
  <si>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</si>
  <si>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</si>
  <si>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</si>
  <si>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</si>
  <si>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</si>
  <si>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</si>
  <si>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</si>
  <si>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</si>
  <si>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</si>
  <si>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</si>
  <si>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</si>
  <si>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</si>
  <si>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</si>
  <si>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</si>
  <si>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</si>
  <si>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</si>
  <si>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</si>
  <si>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</si>
  <si>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</si>
  <si>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</si>
  <si>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</si>
  <si>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</si>
  <si>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</si>
  <si>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</si>
  <si>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</si>
  <si>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</si>
  <si>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</si>
  <si>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</si>
  <si>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</si>
  <si>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</si>
  <si>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</si>
  <si>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</si>
  <si>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</si>
  <si>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</si>
  <si>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</si>
  <si>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</si>
  <si>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</si>
  <si>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</si>
  <si>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</si>
  <si>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</si>
  <si>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</si>
  <si>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</si>
  <si>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</si>
  <si>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</si>
  <si>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</si>
  <si>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</si>
  <si>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</si>
  <si>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</si>
  <si>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</si>
  <si>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</si>
  <si>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</si>
  <si>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</si>
  <si>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</si>
  <si>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</si>
  <si>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</si>
  <si>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</si>
  <si>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</si>
  <si>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</si>
  <si>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</si>
  <si>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</si>
  <si>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</si>
  <si>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</si>
  <si>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</si>
  <si>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</si>
  <si>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</si>
  <si>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</si>
  <si>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</si>
  <si>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</si>
  <si>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</si>
  <si>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</si>
  <si>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</si>
  <si>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</si>
  <si>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</si>
  <si>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</si>
  <si>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</si>
  <si>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</si>
  <si>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</si>
  <si>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</si>
  <si>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</si>
  <si>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</si>
  <si>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</si>
  <si>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</si>
  <si>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</si>
  <si>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</si>
  <si>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</si>
  <si>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</si>
  <si>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</si>
  <si>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</si>
  <si>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</si>
  <si>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</si>
  <si>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</si>
  <si>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</si>
  <si>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</si>
  <si>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</si>
  <si>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</si>
  <si>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</si>
  <si>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</si>
  <si>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</si>
  <si>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</si>
  <si>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</si>
  <si>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</si>
  <si>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</si>
  <si>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</si>
  <si>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</si>
  <si>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</si>
  <si>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</si>
  <si>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</si>
  <si>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</si>
  <si>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</si>
  <si>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</si>
  <si>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</si>
  <si>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</si>
  <si>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</si>
  <si>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</si>
  <si>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</si>
  <si>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</si>
  <si>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</si>
  <si>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</si>
  <si>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</si>
  <si>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</si>
  <si>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</si>
  <si>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</si>
  <si>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</si>
  <si>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</si>
  <si>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</si>
  <si>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</si>
  <si>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</si>
  <si>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</si>
  <si>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</si>
  <si>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</si>
  <si>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</si>
  <si>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</si>
  <si>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</si>
  <si>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</si>
  <si>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</si>
  <si>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</si>
  <si>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</si>
  <si>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</si>
  <si>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</si>
  <si>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</si>
  <si>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</si>
  <si>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</si>
  <si>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</si>
  <si>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</si>
  <si>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</si>
  <si>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</si>
  <si>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</si>
  <si>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</si>
  <si>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</si>
  <si>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</si>
  <si>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</si>
  <si>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</si>
  <si>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</si>
  <si>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</si>
  <si>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</si>
  <si>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</si>
  <si>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</si>
  <si>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</si>
  <si>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</si>
  <si>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</si>
  <si>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</si>
  <si>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</si>
  <si>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</si>
  <si>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</si>
  <si>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</si>
  <si>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</si>
  <si>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</si>
  <si>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</si>
  <si>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</si>
  <si>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</si>
  <si>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</si>
  <si>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</si>
  <si>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</si>
  <si>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</si>
  <si>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</si>
  <si>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</si>
  <si>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</si>
  <si>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</si>
  <si>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</si>
  <si>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</si>
  <si>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</si>
  <si>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</si>
  <si>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</si>
  <si>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</si>
  <si>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</si>
  <si>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</si>
  <si>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</si>
  <si>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</si>
  <si>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</si>
  <si>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</si>
  <si>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</si>
  <si>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</si>
  <si>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</si>
  <si>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</si>
  <si>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</si>
  <si>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</si>
  <si>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</si>
  <si>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</si>
  <si>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</si>
  <si>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</si>
  <si>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</si>
  <si>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</si>
  <si>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</si>
  <si>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</si>
  <si>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</si>
  <si>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</si>
  <si>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</si>
  <si>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</si>
  <si>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</si>
  <si>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</si>
  <si>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</si>
  <si>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</si>
  <si>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</si>
  <si>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</si>
  <si>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</si>
  <si>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</si>
  <si>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</si>
  <si>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</si>
  <si>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</si>
  <si>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</si>
  <si>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</si>
  <si>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</si>
  <si>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</si>
  <si>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</si>
  <si>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</si>
  <si>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</si>
  <si>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</si>
  <si>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</si>
  <si>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</si>
  <si>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</si>
  <si>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</si>
  <si>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</si>
  <si>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</si>
  <si>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</si>
  <si>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</si>
  <si>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</si>
  <si>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</si>
  <si>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</si>
  <si>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</si>
  <si>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</si>
  <si>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</si>
  <si>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</si>
  <si>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</si>
  <si>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</si>
  <si>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</si>
  <si>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</si>
  <si>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</si>
  <si>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</si>
  <si>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</si>
  <si>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</si>
  <si>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</si>
  <si>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</si>
  <si>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</si>
  <si>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</si>
  <si>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</si>
  <si>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</si>
  <si>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</si>
  <si>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</si>
  <si>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</si>
  <si>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</si>
  <si>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</si>
  <si>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</si>
  <si>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</si>
  <si>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</si>
  <si>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</si>
  <si>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</si>
  <si>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</si>
  <si>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</si>
  <si>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</si>
  <si>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</si>
  <si>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</si>
  <si>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</si>
  <si>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</si>
  <si>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</si>
  <si>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</si>
  <si>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</si>
  <si>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</si>
  <si>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</si>
  <si>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</si>
  <si>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</si>
  <si>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</si>
  <si>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</si>
  <si>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</si>
  <si>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</si>
  <si>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</si>
  <si>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</si>
  <si>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</si>
  <si>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</si>
  <si>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</si>
  <si>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</si>
  <si>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</si>
  <si>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</si>
  <si>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</si>
  <si>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</si>
  <si>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</si>
  <si>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</si>
  <si>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</si>
  <si>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</si>
  <si>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</si>
  <si>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</si>
  <si>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</si>
  <si>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</si>
  <si>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</si>
  <si>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</si>
  <si>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</si>
  <si>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</si>
  <si>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</si>
  <si>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</si>
  <si>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</si>
  <si>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</si>
  <si>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</si>
  <si>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</si>
  <si>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</si>
  <si>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</si>
  <si>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</si>
  <si>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</si>
  <si>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</si>
  <si>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</si>
  <si>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</si>
  <si>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</si>
  <si>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</si>
  <si>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</si>
  <si>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</si>
  <si>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</si>
  <si>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</si>
  <si>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</si>
  <si>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</si>
  <si>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</si>
  <si>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</si>
  <si>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</si>
  <si>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</si>
  <si>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</si>
  <si>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</si>
  <si>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</si>
  <si>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</si>
  <si>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</si>
  <si>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</si>
  <si>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</si>
  <si>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</si>
  <si>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</si>
  <si>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</si>
  <si>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</si>
  <si>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</si>
  <si>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</si>
  <si>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</si>
  <si>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</si>
  <si>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</si>
  <si>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</si>
  <si>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</si>
  <si>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</si>
  <si>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</si>
  <si>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</si>
  <si>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</si>
  <si>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</si>
  <si>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</si>
  <si>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</si>
  <si>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</si>
  <si>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</si>
  <si>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</si>
  <si>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</si>
  <si>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</si>
  <si>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</si>
  <si>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</si>
  <si>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</si>
  <si>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</si>
  <si>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</si>
  <si>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</si>
  <si>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</si>
  <si>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</si>
  <si>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</si>
  <si>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</si>
  <si>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</si>
  <si>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</si>
  <si>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</si>
  <si>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</si>
  <si>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</si>
  <si>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</si>
  <si>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</si>
  <si>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</si>
  <si>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</si>
  <si>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</si>
  <si>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</si>
  <si>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</si>
  <si>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</si>
  <si>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</si>
  <si>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</si>
  <si>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</si>
  <si>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</si>
  <si>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</si>
  <si>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</si>
  <si>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</si>
  <si>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</si>
  <si>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</si>
  <si>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</si>
  <si>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</si>
  <si>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</si>
  <si>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</si>
  <si>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</si>
  <si>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</si>
  <si>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</si>
  <si>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</si>
  <si>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</si>
  <si>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</si>
  <si>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</si>
  <si>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</si>
  <si>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</si>
  <si>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</si>
  <si>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</si>
  <si>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</si>
  <si>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</si>
  <si>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</si>
  <si>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</si>
  <si>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</si>
  <si>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</si>
  <si>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</si>
  <si>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</si>
  <si>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</si>
  <si>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</si>
  <si>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</si>
  <si>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</si>
  <si>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</si>
  <si>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</si>
  <si>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</si>
  <si>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</si>
  <si>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</si>
  <si>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</si>
  <si>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</si>
  <si>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</si>
  <si>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</si>
  <si>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</si>
  <si>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</si>
  <si>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</si>
  <si>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</si>
  <si>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</si>
  <si>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</si>
  <si>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</si>
  <si>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</si>
  <si>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</si>
  <si>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</si>
  <si>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</si>
  <si>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</si>
  <si>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</si>
  <si>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</si>
  <si>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</si>
  <si>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</si>
  <si>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</si>
  <si>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</si>
  <si>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</si>
  <si>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</si>
  <si>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</si>
  <si>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</si>
  <si>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</si>
  <si>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</si>
  <si>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</si>
  <si>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</si>
  <si>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</si>
  <si>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</si>
  <si>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</si>
  <si>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</si>
  <si>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</si>
  <si>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</si>
  <si>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</si>
  <si>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</si>
  <si>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</si>
  <si>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</si>
  <si>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</si>
  <si>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</si>
  <si>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</si>
  <si>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</si>
  <si>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</si>
  <si>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</si>
  <si>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</si>
  <si>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</si>
  <si>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</si>
  <si>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</si>
  <si>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</si>
  <si>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</si>
  <si>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</si>
  <si>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</si>
  <si>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</si>
  <si>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</si>
  <si>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</si>
  <si>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</si>
  <si>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</si>
  <si>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</si>
  <si>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</si>
  <si>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</si>
  <si>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</si>
  <si>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</si>
  <si>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</si>
  <si>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</si>
  <si>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</si>
  <si>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</si>
  <si>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</si>
  <si>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</si>
  <si>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</si>
  <si>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</si>
  <si>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</si>
  <si>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</si>
  <si>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</si>
  <si>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</si>
  <si>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</si>
  <si>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</si>
  <si>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</si>
  <si>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</si>
  <si>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</si>
  <si>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</si>
  <si>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</si>
  <si>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</si>
  <si>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</si>
  <si>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</si>
  <si>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</si>
  <si>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</si>
  <si>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</si>
  <si>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</si>
  <si>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</si>
  <si>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</si>
  <si>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</si>
  <si>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</si>
  <si>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</si>
  <si>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</si>
  <si>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</si>
  <si>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</si>
  <si>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</si>
  <si>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</si>
  <si>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</si>
  <si>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</si>
  <si>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</si>
  <si>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</si>
  <si>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</si>
  <si>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</si>
  <si>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</si>
  <si>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</si>
  <si>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</si>
  <si>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</si>
  <si>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</si>
  <si>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</si>
  <si>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</si>
  <si>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</si>
  <si>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</si>
  <si>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</si>
  <si>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</si>
  <si>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</si>
  <si>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</si>
  <si>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</si>
  <si>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</si>
  <si>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</si>
  <si>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</si>
  <si>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</si>
  <si>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</si>
  <si>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</si>
  <si>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</si>
  <si>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</si>
  <si>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</si>
  <si>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</si>
  <si>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</si>
  <si>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</si>
  <si>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</si>
  <si>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</si>
  <si>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</si>
  <si>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</si>
  <si>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</si>
  <si>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</si>
  <si>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</si>
  <si>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</si>
  <si>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</si>
  <si>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</si>
  <si>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</si>
  <si>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</si>
  <si>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</si>
  <si>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</si>
  <si>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</si>
  <si>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</si>
  <si>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</si>
  <si>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</si>
  <si>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</si>
  <si>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</si>
  <si>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</si>
  <si>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</si>
  <si>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</si>
  <si>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</si>
  <si>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</si>
  <si>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</si>
  <si>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</si>
  <si>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</si>
  <si>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</si>
  <si>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</si>
  <si>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</si>
  <si>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</si>
  <si>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</si>
  <si>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</si>
  <si>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</si>
  <si>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</si>
  <si>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</si>
  <si>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</si>
  <si>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</si>
  <si>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</si>
  <si>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</si>
  <si>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</si>
  <si>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</si>
  <si>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</si>
  <si>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</si>
  <si>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</si>
  <si>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</si>
  <si>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</si>
  <si>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</si>
  <si>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</si>
  <si>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</si>
  <si>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</si>
  <si>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</si>
  <si>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</si>
  <si>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</si>
  <si>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</si>
  <si>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</si>
  <si>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</si>
  <si>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</si>
  <si>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</si>
  <si>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</si>
  <si>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</si>
  <si>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</si>
  <si>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</si>
  <si>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</si>
  <si>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</si>
  <si>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</si>
  <si>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</si>
  <si>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</si>
  <si>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</si>
  <si>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</si>
  <si>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</si>
  <si>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</si>
  <si>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</si>
  <si>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</si>
  <si>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</si>
  <si>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</si>
  <si>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</si>
  <si>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</si>
  <si>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</si>
  <si>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</si>
  <si>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</si>
  <si>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</si>
  <si>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</si>
  <si>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</si>
  <si>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</si>
  <si>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</si>
  <si>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</si>
  <si>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</si>
  <si>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</si>
  <si>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</si>
  <si>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</si>
  <si>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</si>
  <si>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</si>
  <si>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</si>
  <si>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</si>
  <si>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</si>
  <si>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</si>
  <si>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</si>
  <si>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</si>
  <si>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</si>
  <si>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</si>
  <si>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</si>
  <si>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</si>
  <si>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</si>
  <si>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</si>
  <si>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</si>
  <si>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</si>
  <si>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</si>
  <si>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</si>
  <si>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</si>
  <si>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</si>
  <si>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</si>
  <si>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</si>
  <si>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</si>
  <si>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</si>
  <si>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</si>
  <si>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</si>
  <si>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</si>
  <si>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</si>
  <si>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</si>
  <si>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</si>
  <si>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</si>
  <si>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</si>
  <si>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</si>
  <si>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</si>
  <si>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</si>
  <si>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</si>
  <si>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</si>
  <si>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</si>
  <si>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</si>
  <si>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</si>
  <si>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</si>
  <si>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</si>
  <si>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</si>
  <si>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</si>
  <si>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</si>
  <si>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</si>
  <si>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</si>
  <si>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</si>
  <si>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</si>
  <si>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</si>
  <si>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</si>
  <si>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</si>
  <si>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</si>
  <si>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</si>
  <si>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</si>
  <si>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</si>
  <si>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</si>
  <si>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</si>
  <si>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</si>
  <si>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</si>
  <si>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</si>
  <si>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</si>
  <si>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</si>
  <si>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</si>
  <si>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</si>
  <si>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</si>
  <si>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</si>
  <si>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</si>
  <si>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</si>
  <si>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</si>
  <si>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</si>
  <si>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</si>
  <si>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</si>
  <si>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</si>
  <si>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</si>
  <si>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</si>
  <si>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</si>
  <si>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</si>
  <si>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</si>
  <si>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</si>
  <si>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</si>
  <si>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</si>
  <si>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</si>
  <si>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</si>
  <si>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</si>
  <si>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</si>
  <si>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</si>
  <si>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</si>
  <si>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</si>
  <si>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</si>
  <si>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</si>
  <si>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</si>
  <si>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</si>
  <si>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</si>
  <si>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</si>
  <si>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</si>
  <si>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</si>
  <si>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</si>
  <si>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</si>
  <si>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</si>
  <si>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</si>
  <si>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</si>
  <si>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</si>
  <si>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</si>
  <si>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</si>
  <si>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</si>
  <si>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</si>
  <si>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</si>
  <si>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</si>
  <si>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</si>
  <si>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</si>
  <si>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</si>
  <si>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</si>
  <si>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</si>
  <si>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</si>
  <si>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</si>
  <si>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</si>
  <si>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</si>
  <si>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</si>
  <si>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</si>
  <si>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</si>
  <si>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</si>
  <si>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</si>
  <si>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</si>
  <si>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</si>
  <si>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</si>
  <si>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</si>
  <si>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</si>
  <si>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</si>
  <si>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</si>
  <si>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</si>
  <si>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</si>
  <si>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</si>
  <si>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</si>
  <si>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</si>
  <si>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</si>
  <si>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</si>
  <si>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</si>
  <si>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</si>
  <si>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</si>
  <si>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</si>
  <si>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</si>
  <si>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</si>
  <si>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</si>
  <si>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</si>
  <si>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</si>
  <si>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</si>
  <si>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</si>
  <si>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</si>
  <si>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</si>
  <si>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</si>
  <si>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</si>
  <si>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</si>
  <si>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</si>
  <si>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</si>
  <si>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</si>
  <si>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</si>
  <si>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</si>
  <si>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</si>
  <si>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</si>
  <si>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</si>
  <si>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</si>
  <si>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</si>
  <si>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</si>
  <si>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</si>
  <si>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</si>
  <si>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</si>
  <si>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</si>
  <si>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</si>
  <si>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</si>
  <si>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</si>
  <si>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</si>
  <si>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</si>
  <si>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</si>
  <si>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</si>
  <si>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</si>
  <si>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</si>
  <si>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</si>
  <si>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</si>
  <si>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</si>
  <si>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</si>
  <si>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</si>
  <si>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</si>
  <si>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</si>
  <si>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</si>
  <si>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</si>
  <si>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</si>
  <si>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</si>
  <si>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</si>
  <si>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</si>
  <si>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</si>
  <si>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</si>
  <si>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</si>
  <si>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</si>
  <si>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</si>
  <si>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</si>
  <si>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</si>
  <si>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</si>
  <si>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</si>
  <si>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</si>
  <si>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</si>
  <si>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</si>
  <si>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</si>
  <si>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</si>
  <si>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</si>
  <si>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</si>
  <si>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</si>
  <si>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</si>
  <si>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</si>
  <si>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</si>
  <si>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</si>
  <si>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</si>
  <si>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</si>
  <si>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</si>
  <si>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</si>
  <si>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</si>
  <si>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</si>
  <si>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</si>
  <si>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</si>
  <si>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</si>
  <si>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</si>
  <si>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</si>
  <si>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</si>
  <si>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</si>
  <si>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</si>
  <si>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</si>
  <si>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</si>
  <si>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</si>
  <si>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</si>
  <si>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</si>
  <si>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</si>
  <si>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</si>
  <si>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</si>
  <si>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</si>
  <si>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</si>
  <si>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</si>
  <si>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</si>
  <si>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</si>
  <si>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</si>
  <si>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</si>
  <si>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</si>
  <si>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</si>
  <si>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</si>
  <si>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</si>
  <si>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</si>
  <si>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</si>
  <si>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</si>
  <si>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</si>
  <si>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</si>
  <si>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</si>
  <si>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</si>
  <si>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</si>
  <si>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</si>
  <si>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</si>
  <si>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</si>
  <si>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</si>
  <si>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</si>
  <si>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</si>
  <si>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</si>
  <si>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</si>
  <si>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</si>
  <si>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</si>
  <si>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</si>
  <si>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</si>
  <si>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</si>
  <si>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</si>
  <si>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</si>
  <si>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</si>
  <si>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</si>
  <si>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</si>
  <si>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</si>
  <si>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</si>
  <si>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</si>
  <si>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</si>
  <si>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</si>
  <si>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</si>
  <si>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</si>
  <si>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</si>
  <si>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</si>
  <si>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</si>
  <si>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</si>
  <si>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</si>
  <si>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</si>
  <si>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</si>
  <si>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</si>
  <si>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</si>
  <si>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</si>
  <si>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</si>
  <si>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</si>
  <si>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</si>
  <si>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</si>
  <si>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</si>
  <si>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</si>
  <si>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</si>
  <si>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</si>
  <si>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</si>
  <si>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</si>
  <si>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</si>
  <si>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</si>
  <si>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</si>
  <si>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</si>
  <si>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</si>
  <si>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</si>
  <si>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</si>
  <si>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</si>
  <si>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</si>
  <si>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</si>
  <si>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</si>
  <si>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</si>
  <si>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</si>
  <si>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</si>
  <si>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</si>
  <si>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</si>
  <si>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</si>
  <si>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</si>
  <si>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</si>
  <si>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</si>
  <si>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</si>
  <si>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</si>
  <si>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</si>
  <si>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</si>
  <si>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</si>
  <si>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</si>
  <si>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</si>
  <si>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</si>
  <si>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</si>
  <si>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</si>
  <si>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</si>
  <si>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</si>
  <si>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</si>
  <si>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</si>
  <si>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</si>
  <si>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</si>
  <si>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</si>
  <si>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</si>
  <si>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</si>
  <si>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</si>
  <si>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</si>
  <si>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</si>
  <si>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</si>
  <si>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</si>
  <si>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</si>
  <si>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</si>
  <si>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</si>
  <si>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</si>
  <si>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</si>
  <si>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</si>
  <si>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</si>
  <si>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</si>
  <si>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</si>
  <si>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</si>
  <si>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</si>
  <si>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</si>
  <si>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</si>
  <si>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</si>
  <si>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</si>
  <si>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</si>
  <si>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</si>
  <si>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</si>
  <si>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</si>
  <si>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</si>
  <si>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</si>
  <si>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</si>
  <si>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</si>
  <si>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</si>
  <si>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</si>
  <si>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</si>
  <si>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</si>
  <si>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</si>
  <si>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</si>
  <si>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</si>
  <si>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</si>
  <si>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</si>
  <si>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</si>
  <si>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</si>
  <si>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</si>
  <si>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</si>
  <si>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</si>
  <si>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</si>
  <si>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</si>
  <si>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</si>
  <si>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</si>
  <si>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</si>
  <si>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</si>
  <si>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</si>
  <si>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</si>
  <si>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</si>
  <si>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</si>
  <si>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</si>
  <si>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</si>
  <si>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</si>
  <si>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</si>
  <si>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</si>
  <si>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</si>
  <si>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</si>
  <si>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</si>
  <si>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</si>
  <si>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</si>
  <si>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</si>
  <si>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</si>
  <si>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</si>
  <si>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</si>
  <si>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</si>
  <si>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</si>
  <si>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</si>
  <si>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</si>
  <si>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</si>
  <si>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</si>
  <si>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</si>
  <si>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</si>
  <si>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</si>
  <si>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</si>
  <si>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</si>
  <si>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</si>
  <si>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</si>
  <si>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</si>
  <si>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</si>
  <si>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</si>
  <si>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</si>
  <si>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</si>
  <si>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</si>
  <si>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</si>
  <si>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</si>
  <si>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</si>
  <si>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</si>
  <si>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</si>
  <si>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</si>
  <si>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</si>
  <si>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</si>
  <si>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</si>
  <si>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</si>
  <si>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</si>
  <si>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</si>
  <si>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</si>
  <si>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</si>
  <si>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</si>
  <si>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</si>
  <si>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</si>
  <si>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</si>
  <si>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</si>
  <si>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</si>
  <si>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</si>
  <si>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</si>
  <si>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</si>
  <si>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</si>
  <si>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</si>
  <si>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</si>
  <si>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</si>
  <si>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</si>
  <si>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</si>
  <si>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</si>
  <si>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</si>
  <si>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</si>
  <si>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</si>
  <si>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</si>
  <si>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</si>
  <si>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</si>
  <si>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</si>
  <si>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</si>
  <si>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</si>
  <si>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</si>
  <si>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</si>
  <si>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</si>
  <si>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</si>
  <si>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</si>
  <si>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</si>
  <si>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</si>
  <si>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</si>
  <si>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</si>
  <si>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</si>
  <si>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</si>
  <si>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</si>
  <si>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</si>
  <si>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</si>
  <si>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</si>
  <si>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</si>
  <si>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</si>
  <si>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</si>
  <si>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</si>
  <si>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</si>
  <si>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</si>
  <si>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</si>
  <si>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</si>
  <si>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</si>
  <si>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</si>
  <si>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</si>
  <si>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</si>
  <si>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</si>
  <si>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</si>
  <si>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</si>
  <si>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</si>
  <si>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</si>
  <si>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</si>
  <si>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</si>
  <si>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</si>
  <si>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</si>
  <si>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</si>
  <si>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</si>
  <si>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</si>
  <si>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</si>
  <si>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</si>
  <si>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</si>
  <si>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</si>
  <si>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</si>
  <si>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</si>
  <si>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</si>
  <si>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</si>
  <si>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</si>
  <si>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</si>
  <si>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</si>
  <si>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</si>
  <si>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</si>
  <si>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</si>
  <si>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</si>
  <si>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</si>
  <si>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</si>
  <si>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</si>
  <si>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</si>
  <si>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</si>
  <si>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</si>
  <si>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</si>
  <si>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</si>
  <si>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</si>
  <si>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</si>
  <si>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</si>
  <si>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</si>
  <si>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</si>
  <si>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</si>
  <si>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</si>
  <si>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</si>
  <si>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</si>
  <si>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</si>
  <si>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</si>
  <si>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</si>
  <si>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</si>
  <si>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</si>
  <si>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</si>
  <si>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</si>
  <si>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</si>
  <si>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</si>
  <si>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</si>
  <si>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</si>
  <si>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</si>
  <si>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</si>
  <si>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</si>
  <si>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</si>
  <si>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</si>
  <si>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</si>
  <si>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</si>
  <si>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</si>
  <si>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</si>
  <si>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</si>
  <si>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</si>
  <si>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</si>
  <si>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</si>
  <si>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</si>
  <si>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</si>
  <si>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</si>
  <si>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</si>
  <si>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</si>
  <si>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</si>
  <si>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</si>
  <si>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</si>
  <si>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</si>
  <si>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</si>
  <si>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</si>
  <si>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</si>
  <si>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</si>
  <si>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</si>
  <si>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</si>
  <si>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</si>
  <si>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</si>
  <si>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</si>
  <si>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</si>
  <si>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</si>
  <si>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</si>
  <si>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</si>
  <si>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</si>
  <si>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</si>
  <si>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</si>
  <si>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</si>
  <si>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</si>
  <si>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</si>
  <si>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</si>
  <si>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</si>
  <si>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</si>
  <si>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</si>
  <si>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</si>
  <si>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</si>
  <si>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</si>
  <si>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</si>
  <si>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</si>
  <si>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</si>
  <si>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</si>
  <si>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</si>
  <si>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</si>
  <si>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</si>
  <si>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</si>
  <si>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</si>
  <si>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</si>
  <si>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</si>
  <si>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</si>
  <si>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</si>
  <si>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</si>
  <si>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</si>
  <si>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</si>
  <si>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</si>
  <si>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</si>
  <si>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</si>
  <si>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</si>
  <si>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</si>
  <si>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</si>
  <si>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</si>
  <si>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</si>
  <si>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</si>
  <si>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</si>
  <si>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</si>
  <si>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</si>
  <si>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</si>
  <si>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</si>
  <si>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</si>
  <si>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</si>
  <si>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</si>
  <si>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</si>
  <si>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</si>
  <si>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</si>
  <si>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</si>
  <si>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</si>
  <si>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</si>
  <si>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</si>
  <si>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</si>
  <si>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</si>
  <si>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</si>
  <si>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</si>
  <si>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</si>
  <si>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</si>
  <si>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</si>
  <si>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</si>
  <si>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</si>
  <si>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</si>
  <si>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</si>
  <si>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</si>
  <si>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</si>
  <si>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</si>
  <si>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</si>
  <si>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</si>
  <si>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</si>
  <si>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</si>
  <si>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</si>
  <si>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</si>
  <si>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</si>
  <si>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</si>
  <si>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</si>
  <si>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</si>
  <si>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</si>
  <si>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</si>
  <si>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</si>
  <si>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</si>
  <si>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</si>
  <si>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</si>
  <si>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</si>
  <si>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</si>
  <si>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</si>
  <si>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</si>
  <si>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</si>
  <si>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</si>
  <si>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</si>
  <si>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</si>
  <si>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</si>
  <si>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</si>
  <si>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</si>
  <si>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</si>
  <si>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</si>
  <si>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</si>
  <si>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</si>
  <si>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</si>
  <si>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</si>
  <si>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</si>
  <si>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</si>
  <si>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</si>
  <si>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</si>
  <si>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</si>
  <si>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</si>
  <si>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</si>
  <si>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</si>
  <si>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</si>
  <si>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</si>
  <si>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</si>
  <si>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</si>
  <si>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</si>
  <si>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</si>
  <si>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</si>
  <si>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</si>
  <si>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</si>
  <si>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</si>
  <si>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</si>
  <si>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</si>
  <si>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</si>
  <si>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</si>
  <si>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</si>
  <si>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</si>
  <si>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</si>
  <si>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</si>
  <si>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</si>
  <si>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</si>
  <si>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</si>
  <si>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</si>
  <si>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</si>
  <si>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</si>
  <si>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</si>
  <si>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</si>
  <si>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</si>
  <si>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</si>
  <si>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</si>
  <si>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</si>
  <si>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</si>
  <si>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</si>
  <si>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</si>
  <si>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</si>
  <si>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</si>
  <si>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</si>
  <si>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</si>
  <si>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</si>
  <si>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</si>
  <si>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</si>
  <si>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</si>
  <si>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</si>
  <si>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</si>
  <si>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</si>
  <si>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</si>
  <si>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</si>
  <si>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</si>
  <si>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</si>
  <si>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</si>
  <si>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</si>
  <si>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</si>
  <si>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</si>
  <si>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</si>
  <si>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</si>
  <si>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</si>
  <si>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</si>
  <si>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</si>
  <si>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</si>
  <si>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</si>
  <si>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</si>
  <si>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</si>
  <si>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</si>
  <si>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</si>
  <si>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</si>
  <si>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</si>
  <si>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</si>
  <si>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</si>
  <si>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</si>
  <si>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</si>
  <si>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</si>
  <si>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</si>
  <si>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</si>
  <si>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</si>
  <si>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</si>
  <si>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</si>
  <si>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</si>
  <si>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</si>
  <si>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</si>
  <si>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</si>
  <si>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</si>
  <si>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</si>
  <si>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</si>
  <si>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</si>
  <si>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</si>
  <si>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</si>
  <si>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</si>
  <si>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</si>
  <si>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</si>
  <si>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</si>
  <si>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</si>
  <si>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</si>
  <si>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</si>
  <si>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</si>
  <si>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</si>
  <si>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</si>
  <si>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</si>
  <si>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</si>
  <si>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</si>
  <si>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</si>
  <si>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</si>
  <si>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</si>
  <si>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</si>
  <si>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</si>
  <si>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</si>
  <si>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</si>
  <si>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</si>
  <si>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</si>
  <si>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</si>
  <si>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</si>
  <si>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</si>
  <si>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</si>
  <si>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</si>
  <si>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</si>
  <si>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</si>
  <si>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</si>
  <si>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</si>
  <si>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</si>
  <si>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</si>
  <si>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</si>
  <si>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</si>
  <si>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</si>
  <si>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</si>
  <si>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</si>
  <si>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</si>
  <si>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</si>
  <si>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</si>
  <si>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</si>
  <si>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</si>
  <si>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</si>
  <si>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</si>
  <si>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</si>
  <si>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</si>
  <si>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</si>
  <si>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</si>
  <si>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</si>
  <si>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</si>
  <si>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</si>
  <si>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</si>
  <si>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</si>
  <si>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</si>
  <si>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</si>
  <si>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</si>
  <si>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</si>
  <si>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</si>
  <si>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</si>
  <si>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</si>
  <si>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</si>
  <si>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</si>
  <si>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</si>
  <si>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</si>
  <si>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</si>
  <si>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</si>
  <si>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</si>
  <si>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</si>
  <si>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</si>
  <si>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</si>
  <si>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</si>
  <si>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</si>
  <si>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</si>
  <si>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</si>
  <si>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</si>
  <si>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</si>
  <si>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</si>
  <si>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</si>
  <si>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</si>
  <si>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</si>
  <si>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</si>
  <si>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</si>
  <si>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</si>
  <si>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</si>
  <si>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</si>
  <si>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</si>
  <si>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</si>
  <si>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</si>
  <si>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</si>
  <si>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</si>
  <si>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</si>
  <si>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</si>
  <si>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</si>
  <si>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</si>
  <si>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</si>
  <si>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</si>
  <si>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</si>
  <si>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</si>
  <si>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</si>
  <si>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</si>
  <si>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</si>
  <si>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</si>
  <si>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</si>
  <si>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</si>
  <si>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</si>
  <si>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</si>
  <si>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</si>
  <si>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</si>
  <si>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</si>
  <si>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</si>
  <si>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</si>
  <si>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</si>
  <si>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</si>
  <si>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</si>
  <si>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</si>
  <si>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</si>
  <si>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</si>
  <si>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</si>
  <si>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</si>
  <si>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</si>
  <si>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</si>
  <si>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</si>
  <si>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</si>
  <si>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</si>
  <si>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</si>
  <si>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</si>
  <si>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</si>
  <si>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</si>
  <si>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</si>
  <si>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</si>
  <si>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</si>
  <si>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</si>
  <si>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</si>
  <si>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</si>
  <si>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</si>
  <si>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</si>
  <si>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</si>
  <si>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</si>
  <si>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</si>
  <si>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</si>
  <si>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</si>
  <si>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</si>
  <si>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</si>
  <si>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</si>
  <si>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</si>
  <si>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</si>
  <si>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</si>
  <si>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</si>
  <si>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</si>
  <si>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</si>
  <si>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</si>
  <si>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</si>
  <si>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</si>
  <si>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</si>
  <si>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</si>
  <si>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</si>
  <si>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</si>
  <si>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</si>
  <si>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</si>
  <si>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</si>
  <si>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</si>
  <si>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</si>
  <si>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</si>
  <si>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</si>
  <si>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</si>
  <si>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</si>
  <si>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</si>
  <si>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</si>
  <si>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</si>
  <si>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</si>
  <si>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</si>
  <si>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</si>
  <si>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</si>
  <si>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</si>
  <si>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</si>
  <si>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</si>
  <si>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</si>
  <si>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</si>
  <si>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</si>
  <si>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</si>
  <si>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</si>
  <si>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</si>
  <si>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</si>
  <si>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</si>
  <si>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</si>
  <si>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</si>
  <si>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</si>
  <si>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</si>
  <si>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</si>
  <si>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</si>
  <si>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</si>
  <si>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</si>
  <si>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</si>
  <si>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</si>
  <si>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</si>
  <si>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</si>
  <si>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</si>
  <si>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</si>
  <si>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</si>
  <si>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</si>
  <si>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</si>
  <si>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</si>
  <si>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</si>
  <si>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</si>
  <si>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</si>
  <si>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</si>
  <si>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</si>
  <si>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</si>
  <si>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</si>
  <si>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</si>
  <si>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</si>
  <si>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</si>
  <si>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</si>
  <si>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</si>
  <si>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</si>
  <si>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</si>
  <si>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</si>
  <si>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</si>
  <si>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</si>
  <si>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</si>
  <si>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</si>
  <si>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</si>
  <si>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</si>
  <si>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</si>
  <si>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</si>
  <si>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</si>
  <si>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</si>
  <si>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</si>
  <si>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</si>
  <si>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</si>
  <si>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</si>
  <si>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</si>
  <si>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</si>
  <si>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</si>
  <si>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</si>
  <si>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</si>
  <si>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</si>
  <si>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</si>
  <si>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</si>
  <si>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</si>
  <si>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</si>
  <si>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</si>
  <si>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</si>
  <si>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</si>
  <si>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</si>
  <si>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</si>
  <si>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</si>
  <si>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</si>
  <si>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</si>
  <si>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</si>
  <si>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</si>
  <si>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</si>
  <si>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</si>
  <si>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</si>
  <si>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</si>
  <si>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</si>
  <si>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</si>
  <si>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</si>
  <si>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</si>
  <si>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</si>
  <si>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</si>
  <si>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</si>
  <si>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</si>
  <si>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</si>
  <si>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</si>
  <si>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</si>
  <si>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</si>
  <si>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</si>
  <si>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</si>
  <si>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</si>
  <si>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</si>
  <si>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</si>
  <si>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</si>
  <si>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</si>
  <si>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</si>
  <si>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</si>
  <si>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</si>
  <si>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</si>
  <si>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</si>
  <si>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</si>
  <si>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</si>
  <si>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</si>
  <si>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</si>
  <si>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</si>
  <si>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</si>
  <si>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</si>
  <si>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</si>
  <si>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</si>
  <si>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</si>
  <si>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</si>
  <si>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</si>
  <si>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</si>
  <si>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</si>
  <si>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</si>
  <si>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</si>
  <si>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</si>
  <si>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</si>
  <si>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</si>
  <si>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</si>
  <si>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</si>
  <si>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</si>
  <si>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</si>
  <si>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</si>
  <si>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</si>
  <si>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</si>
  <si>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</si>
  <si>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</si>
  <si>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</si>
  <si>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</si>
  <si>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</si>
  <si>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</si>
  <si>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</si>
  <si>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</si>
  <si>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</si>
  <si>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</si>
  <si>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</si>
  <si>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</si>
  <si>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</si>
  <si>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</si>
  <si>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</si>
  <si>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</si>
  <si>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</si>
  <si>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</si>
  <si>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</si>
  <si>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</si>
  <si>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</si>
  <si>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</si>
  <si>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</si>
  <si>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</si>
  <si>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</si>
  <si>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</si>
  <si>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</si>
  <si>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</si>
  <si>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</si>
  <si>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</si>
  <si>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</si>
  <si>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</si>
  <si>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</si>
  <si>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</si>
  <si>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</si>
  <si>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</si>
  <si>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</si>
  <si>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</si>
  <si>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</si>
  <si>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</si>
  <si>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</si>
  <si>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</si>
  <si>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</si>
  <si>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</si>
  <si>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</si>
  <si>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</si>
  <si>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</si>
  <si>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</si>
  <si>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</si>
  <si>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</si>
  <si>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</si>
  <si>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</si>
  <si>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</si>
  <si>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</si>
  <si>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</si>
  <si>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</si>
  <si>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</si>
  <si>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</si>
  <si>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</si>
  <si>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</si>
  <si>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</si>
  <si>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</si>
  <si>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</si>
  <si>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</si>
  <si>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</si>
  <si>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</si>
  <si>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</si>
  <si>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</si>
  <si>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</si>
  <si>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</si>
  <si>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</si>
  <si>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</si>
  <si>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</si>
  <si>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</si>
  <si>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</si>
  <si>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</si>
  <si>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</si>
  <si>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</si>
  <si>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</si>
  <si>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</si>
  <si>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</si>
  <si>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</si>
  <si>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</si>
  <si>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</si>
  <si>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</si>
  <si>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</si>
  <si>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</si>
  <si>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</si>
  <si>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</si>
  <si>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</si>
  <si>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</si>
  <si>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</si>
  <si>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</si>
  <si>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</si>
  <si>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</si>
  <si>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</si>
  <si>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</si>
  <si>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</si>
  <si>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</si>
  <si>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</si>
  <si>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</si>
  <si>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</si>
  <si>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</si>
  <si>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</si>
  <si>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</si>
  <si>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</si>
  <si>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</si>
  <si>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</si>
  <si>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</si>
  <si>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</si>
  <si>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</si>
  <si>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</si>
  <si>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</si>
  <si>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</si>
  <si>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PCM-20251010-00001085</t>
  </si>
  <si>
    <t>Sceco outage, site path is block
And PG can't connect because site FIF0046 is on roof top.</t>
  </si>
  <si>
    <t>PCM-20251010-00001162</t>
  </si>
  <si>
    <t>arranging team as concern team at another site</t>
  </si>
  <si>
    <t>PCM-20251010-00001182</t>
  </si>
  <si>
    <t>arranging team as concern team at fif0046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</si>
</sst>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277.85418715277774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0.34485844907612773</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45940.802613078704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45940.802613078704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45940.802613078704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45940.802613078704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45940.802613078704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45940.802613078704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45940.802613078704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45940.802613078704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45940.802613078704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45940.802613078704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45940.802613078704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45940.802613078704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45940.802613078704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45940.802613078704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45940.802613078704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45940.802613078704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45940.802613078704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45940.802613078704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45940.802613078704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45940.802613078704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45940.802613078704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45940.802613078704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45940.802613078704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45940.802613078704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45940.802613078704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45940.802613078704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45940.802613078704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45940.802613078704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45940.802613078704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45940.802613078704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45940.802613078704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45940.802613078704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45940.802613078704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45940.802613078704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45940.802613078704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45940.802613078704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45940.802613078704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45940.802613078704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45940.802613078704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45940.802613078704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45940.802613078704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45940.802613078704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45940.802613078704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45940.802613078704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45940.802613078704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45940.802613078704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45940.802613078704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45940.802613078704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45940.802613078704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134.07552974537248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115.80277511574241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45940.802613078704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45940.802613078704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45940.802613078704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45940.802613078704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45940.802613078704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45940.802613078704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45940.802613078704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45940.802613078704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45940.802613078704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45940.802613078704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45940.802613078704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45940.802613078704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45940.802613078704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45940.802613078704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45940.802613078704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45940.802613078704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45940.802613078704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45940.802613078704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45940.802613078704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45940.802613078704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45940.802613078704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45940.802613078704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45940.802613078704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45940.802613078704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45940.802613078704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45940.802613078704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45940.802613078704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45940.802613078704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45940.802613078704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45940.802613078704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45940.802613078704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45940.802613078704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45940.802613078704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45940.802613078704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45940.802613078704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45940.802613078704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45940.802613078704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45940.802613078704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45940.802613078704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45940.802613078704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45940.802613078704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45940.802613078704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45940.802613078704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45940.802613078704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45940.802613078704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45940.802613078704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45940.802613078704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45940.802613078704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45940.802613078704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45940.802613078704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45940.802613078704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45940.802613078704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45940.802613078704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45940.802613078704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45940.802613078704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45940.802613078704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45940.802613078704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45940.802613078704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45940.802613078704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45940.802613078704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45940.802613078704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45940.802613078704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45940.802613078704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45940.802613078704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45940.802613078704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45940.802613078704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45940.802613078704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45940.802613078704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45940.802613078704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45940.802613078704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45940.802613078704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45940.802613078704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45940.802613078704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45940.802613078704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45940.802613078704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45940.802613078704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45940.802613078704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45940.802613078704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45940.802613078704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45940.802613078704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45940.802613078704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45940.802613078704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45940.802613078704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45940.802613078704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45940.802613078704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45940.802613078704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45940.802613078704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45940.802613078704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45940.802613078704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45940.802613078704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45940.802613078704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45940.802613078704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45940.802613078704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45940.802613078704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45940.802613078704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45940.802613078704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45940.802613078704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45940.802613078704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45940.802613078704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45940.802613078704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45940.802613078704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45940.802613078704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45940.802613078704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45940.802613078704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45940.802613078704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45940.802613078704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45940.802613078704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45940.802613078704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45940.802613078704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45940.802613078704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45940.802613078704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45940.802613078704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45940.802613078704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45940.802613078704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45940.802613078704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45940.802613078704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45940.802613078704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45940.802613078704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45940.802613078704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45940.802613078704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45940.802613078704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45940.802613078704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45940.802613078704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45940.802613078704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45940.802613078704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45940.802613078704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45940.802613078704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45940.802613078704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45940.802613078704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45940.802613078704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45940.802613078704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45940.802613078704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45940.802613078704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45940.802613078704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45940.802613078704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45940.802613078704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45940.802613078704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45940.802613078704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45940.802613078704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45940.802613078704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45940.802613078704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45940.802613078704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45940.802613078704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45940.802613078704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45940.802613078704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45940.802613078704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45940.802613078704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45940.802613078704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45940.802613078704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45940.802613078704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45940.802613078704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45940.802613078704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45940.802613078704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45940.802613078704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45940.802613078704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45940.802613078704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45940.802613078704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45940.802613078704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45940.802613078704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45940.802613078704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45940.802613078704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45940.802613078704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45940.802613078704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45940.802613078704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45940.802613078704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45940.802613078704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45940.802613078704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45940.802613078704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45940.802613078704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45940.802613078704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45940.802613078704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45940.802613078704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45940.802613078704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45940.802613078704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45940.802613078704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45940.802613078704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45940.802613078704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45940.802613078704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45940.802613078704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45940.802613078704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45940.802613078704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45940.802613078704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45940.802613078704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45940.802613078704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45940.802613078704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45940.802613078704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45940.802613078704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45940.802613078704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45940.802613078704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45940.802613078704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45940.802613078704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45940.802613078704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45940.802613078704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45940.802613078704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45940.802613078704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45940.802613078704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45940.802613078704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45940.802613078704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45940.802613078704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45940.802613078704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45940.802613078704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45940.802613078704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45940.802613078704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45940.802613078704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45940.802613078704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45940.802613078704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45940.802613078704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45940.802613078704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45940.802613078704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45940.802613078704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45940.802613078704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45940.802613078704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45940.802613078704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45940.802613078704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45940.802613078704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45940.802613078704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45940.802613078704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45940.802613078704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45940.802613078704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45940.802613078704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45940.802613078704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45940.802613078704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45940.802613078704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45940.802613078704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45940.802613078704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45940.802613078704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45940.802613078704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45940.802613078704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45940.802613078704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45940.802613078704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45940.802613078704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45940.802613078704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45940.802613078704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45940.802613078704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45940.802613078704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45940.802613078704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45940.802613078704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45940.802613078704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45940.802613078704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45940.802613078704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45940.802613078704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45940.802613078704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45940.802613078704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45940.802613078704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45940.802613078704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45940.802613078704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45940.802613078704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45940.802613078704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45940.802613078704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45940.802613078704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45940.802613078704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45940.802613078704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45940.802613078704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45940.802613078704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45940.802613078704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45940.802613078704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45940.802613078704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45940.802613078704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45940.802613078704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45940.802613078704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45940.802613078704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45940.802613078704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45940.802613078704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45940.802613078704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45940.802613078704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45940.802613078704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45940.802613078704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45940.802613078704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45940.802613078704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45940.802613078704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45940.802613078704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45940.802613078704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45940.802613078704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45940.802613078704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45940.802613078704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45940.802613078704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45940.802613078704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45940.802613078704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45940.802613078704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45940.802613078704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45940.802613078704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45940.802613078704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45940.802613078704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45940.802613078704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45940.802613078704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45940.802613078704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45940.802613078704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45940.802613078704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45940.802613078704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45940.802613078704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45940.802613078704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45940.802613078704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45940.802613078704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45940.802613078704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45940.802613078704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45940.802613078704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45940.802613078704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45940.802613078704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45940.802613078704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45940.802613078704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45940.802613078704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45940.802613078704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45940.802613078704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45940.802613078704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45940.802613078704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45940.802613078704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45940.802613078704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45940.802613078704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45940.802613078704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45940.802613078704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45940.802613078704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45940.802613078704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45940.802613078704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45940.802613078704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45940.802613078704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45940.802613078704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45940.802613078704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45940.802613078704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45940.802613078704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45940.802613078704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45940.802613078704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45940.802613078704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45940.802613078704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45940.802613078704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45940.802613078704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45940.802613078704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45940.802613078704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45940.802613078704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45940.802613078704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45940.802613078704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45940.802613078704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45940.802613078704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45940.802613078704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45940.802613078704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45940.802613078704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45940.802613078704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45940.802613078704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45940.802613078704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45940.802613078704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45940.802613078704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45940.802613078704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45940.802613078704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45940.802613078704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45940.802613078704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45940.802613078704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45940.802613078704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45940.802613078704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45940.802613078704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45940.802613078704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45940.802613078704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45940.802613078704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45940.802613078704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45940.802613078704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45940.802613078704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45940.802613078704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45940.802613078704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45940.802613078704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45940.802613078704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45940.802613078704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45940.802613078704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45940.802613078704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45940.802613078704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45940.802613078704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45940.802613078704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45940.802613078704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45940.802613078704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45940.802613078704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45940.802613078704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45940.802613078704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45940.802613078704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45940.802613078704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45940.802613078704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45940.802613078704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45940.802613078704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45940.802613078704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45940.802613078704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45940.802613078704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45940.802613078704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45940.802613078704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45940.802613078704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45940.802613078704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45940.802613078704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45940.802613078704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45940.802613078704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45940.802613078704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45940.802613078704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45940.802613078704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45940.802613078704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45940.802613078704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45940.802613078704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45940.802613078704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45940.802613078704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45940.802613078704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45940.802613078704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45940.802613078704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45940.802613078704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45940.802613078704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45940.802613078704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45940.802613078704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45940.802613078704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45940.802613078704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45940.802613078704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45940.802613078704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45940.802613078704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45940.802613078704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45940.802613078704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45940.802613078704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45940.802613078704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45940.802613078704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45940.802613078704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45940.802613078704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45940.802613078704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45940.802613078704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45940.802613078704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45940.802613078704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45940.802613078704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45940.802613078704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45940.802613078704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45940.802613078704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45940.802613078704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45940.802613078704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45940.802613078704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45940.802613078704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45940.802613078704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45940.802613078704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45940.802613078704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45940.802613078704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45940.802613078704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45940.802613078704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45940.802613078704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45940.802613078704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45940.802613078704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45940.802613078704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45940.802613078704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45940.802613078704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45940.802613078704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45940.802613078704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45940.802613078704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45940.802613078704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45940.802613078704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45940.802613078704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45940.802613078704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45940.802613078704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45940.802613078704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45940.802613078704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45940.802613078704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45940.802613078704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45940.802613078704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45940.802613078704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45940.802613078704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45940.802613078704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45940.802613078704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45940.802613078704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45940.802613078704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45940.802613078704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45940.802613078704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45940.802613078704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45940.802613078704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45940.802613078704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45940.802613078704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45940.802613078704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45940.802613078704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45940.802613078704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45940.802613078704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45940.802613078704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45940.802613078704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45940.802613078704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45940.802613078704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45940.802613078704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45940.802613078704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45940.802613078704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45940.802613078704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45940.802613078704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45940.802613078704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45940.802613078704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45940.802613078704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45940.802613078704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45940.802613078704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45940.802613078704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45940.802613078704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45940.802613078704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45940.802613078704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45940.802613078704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45940.802613078704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45940.802613078704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45940.802613078704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45940.802613078704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45940.802613078704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45940.802613078704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45940.802613078704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45940.802613078704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45940.802613078704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45940.802613078704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45940.802613078704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45940.802613078704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45940.802613078704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45940.802613078704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45940.802613078704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45940.802613078704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45940.802613078704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45940.802613078704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45940.802613078704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45940.802613078704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45940.802613078704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45940.802613078704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45940.802613078704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45940.802613078704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45940.802613078704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45940.802613078704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45940.802613078704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45940.802613078704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45940.802613078704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45940.802613078704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45940.802613078704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45940.802613078704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45940.802613078704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45940.802613078704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45940.802613078704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45940.802613078704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45940.802613078704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45940.802613078704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45940.802613078704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45940.802613078704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45940.802613078704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45940.802613078704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45940.802613078704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45940.802613078704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45940.802613078704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45940.802613078704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45940.802613078704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45940.802613078704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45940.802613078704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45940.802613078704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45940.802613078704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45940.802613078704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45940.802613078704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45940.802613078704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45940.802613078704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45940.802613078704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45940.802613078704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45940.802613078704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45940.802613078704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45940.802613078704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45940.802613078704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45940.802613078704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45940.802613078704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45940.802613078704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45940.802613078704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45940.802613078704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45940.802613078704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45940.802613078704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45940.802613078704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45940.802613078704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45940.802613078704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45940.802613078704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45940.802613078704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45940.802613078704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45940.802613078704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45940.802613078704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45940.802613078704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45940.802613078704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45940.802613078704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45940.802613078704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45940.802613078704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45940.802613078704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45940.802613078704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45940.802613078704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45940.802613078704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45940.802613078704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45940.802613078704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45940.802613078704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45940.802613078704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45940.802613078704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45940.802613078704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45940.802613078704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45940.802613078704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45940.802613078704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45940.802613078704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45940.802613078704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45940.802613078704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45940.802613078704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45940.802613078704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45940.802613078704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45940.802613078704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45940.802613078704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45940.802613078704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45940.802613078704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45940.802613078704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45940.802613078704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45940.802613078704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45940.802613078704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45940.802613078704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45940.802613078704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45940.802613078704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45940.802613078704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45940.802613078704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45940.802613078704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45940.802613078704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45940.802613078704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45940.802613078704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45940.802613078704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45940.802613078704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45940.802613078704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45940.802613078704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45940.802613078704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45940.802613078704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45940.802613078704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45940.802613078704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45940.802613078704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45940.802613078704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45940.802613078704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45940.802613078704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45940.802613078704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45940.802613078704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45940.802613078704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45940.802613078704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45940.802613078704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45940.802613078704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45940.802613078704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45940.802613078704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45940.802613078704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45940.802613078704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45940.802613078704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45940.802613078704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45940.802613078704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45940.802613078704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45940.802613078704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45940.802613078704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45940.802613078704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45940.802613078704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45940.802613078704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45940.802613078704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45940.802613078704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45940.802613078704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45940.802613078704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45940.802613078704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45940.802613078704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45940.802613078704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45940.802613078704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45940.802613078704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45940.802613078704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45940.802613078704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45940.802613078704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45940.802613078704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45940.802613078704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45940.802613078704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45940.802613078704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45940.802613078704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45940.802613078704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45940.802613078704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45940.802613078704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45940.802613078704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45940.802613078704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45940.802613078704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45940.802613078704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45940.802613078704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45940.802613078704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45940.802613078704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45940.802613078704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45940.802613078704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45940.802613078704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45940.802613078704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45940.802613078704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45940.802613078704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45940.802613078704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45940.802613078704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45940.802613078704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45940.802613078704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45940.802613078704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45940.802613078704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45940.802613078704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45940.802613078704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45940.802613078704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45940.802613078704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45940.802613078704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45940.802613078704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45940.802613078704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45940.802613078704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45940.802613078704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45940.802613078704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45940.802613078704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45940.802613078704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45940.802613078704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45940.802613078704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45940.802613078704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45940.802613078704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45940.802613078704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45940.802613078704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45940.802613078704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45940.802613078704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45940.802613078704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45940.802613078704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45940.802613078704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45940.802613078704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45940.802613078704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45940.802613078704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45940.802613078704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45940.802613078704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45940.802613078704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45940.802613078704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45940.802613078704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45940.802613078704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45940.802613078704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45940.802613078704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45940.802613078704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45940.802613078704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45940.802613078704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45940.802613078704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45940.802613078704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45940.802613078704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45940.802613078704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45940.802613078704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45940.802613078704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45940.802613078704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45940.802613078704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45940.802613078704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45940.802613078704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45940.802613078704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45940.802613078704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45940.802613078704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45940.802613078704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45940.802613078704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45940.802613078704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45940.802613078704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45940.802613078704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45940.802613078704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45940.802613078704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45940.802613078704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45940.802613078704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45940.802613078704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45940.802613078704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45940.802613078704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45940.802613078704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45940.802613078704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45940.802613078704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45940.802613078704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45940.802613078704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45940.802613078704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45940.802613078704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45940.802613078704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45940.802613078704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45940.802613078704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45940.802613078704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45940.802613078704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45940.802613078704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45940.802613078704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45940.802613078704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45940.802613078704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45940.802613078704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45940.802613078704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45940.802613078704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45940.802613078704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45940.802613078704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45940.802613078704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45940.802613078704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45940.802613078704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45940.802613078704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45940.802613078704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45940.802613078704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45940.802613078704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45940.802613078704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45940.802613078704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45940.802613078704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45940.802613078704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45940.802613078704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45940.802613078704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45940.802613078704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45940.802613078704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45940.802613078704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45940.802613078704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45940.802613078704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45940.802613078704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45940.802613078704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45940.802613078704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45940.802613078704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45940.802613078704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45940.802613078704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45940.802613078704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45940.802613078704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45940.802613078704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45940.802613078704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45940.802613078704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45940.802613078704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45940.802613078704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45940.802613078704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45940.802613078704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45940.802613078704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45940.802613078704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45940.802613078704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45940.802613078704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45940.802613078704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45940.802613078704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45940.802613078704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45940.802613078704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45940.802613078704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45940.802613078704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45940.802613078704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45940.802613078704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45940.802613078704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45940.802613078704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45940.802613078704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45940.802613078704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45940.802613078704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45940.802613078704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45940.802613078704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45940.802613078704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45940.802613078704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45940.802613078704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45940.802613078704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45940.802613078704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45940.802613078704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45940.802613078704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45940.802613078704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45940.802613078704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45940.802613078704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45940.802613078704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45940.802613078704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45940.802613078704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45940.802613078704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45940.802613078704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45940.802613078704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45940.802613078704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45940.802613078704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45940.802613078704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45940.802613078704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45940.802613078704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45940.802613078704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45940.802613078704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45940.802613078704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45940.802613078704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45940.802613078704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45940.802613078704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45940.802613078704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45940.802613078704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45940.802613078704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45940.802613078704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45940.802613078704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45940.802613078704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45940.802613078704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45940.802613078704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45940.802613078704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45940.802613078704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45940.802613078704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45940.802613078704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45940.802613078704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45940.802613078704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45940.802613078704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45940.802613078704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45940.802613078704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45940.802613078704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45940.802613078704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45940.802613078704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45940.802613078704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45940.802613078704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45940.802613078704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45940.802613078704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45940.802613078704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45940.802613078704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45940.802613078704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45940.802613078704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45940.802613078704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45940.802613078704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45940.802613078704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45940.802613078704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45940.802613078704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45940.802613078704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45940.802613078704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45940.802613078704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45940.802613078704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45940.802613078704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45940.802613078704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45940.802613078704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45940.802613078704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45940.802613078704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45940.802613078704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45940.802613078704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45940.802613078704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45940.802613078704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45940.802613078704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45940.802613078704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45940.802613078704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45940.802613078704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45940.802613078704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45940.802613078704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45940.802613078704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45940.802613078704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45940.802613078704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45940.802613078704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45940.802613078704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45940.802613078704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45940.802613078704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45940.802613078704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45940.802613078704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45940.802613078704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45940.802613078704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45940.802613078704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45940.802613078704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45940.802613078704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45940.802613078704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45940.802613078704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45940.802613078704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45940.802613078704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45940.802613078704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45940.802613078704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45940.802613078704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45940.802613078704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45940.802613078704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45940.802613078704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45940.802613078704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45940.802613078704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45940.802613078704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45940.802613078704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45940.802613078704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45940.802613078704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45940.802613078704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45940.802613078704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45940.802613078704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45940.802613078704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45940.802613078704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45940.802613078704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45940.802613078704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45940.802613078704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45940.802613078704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45940.802613078704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45940.802613078704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45940.802613078704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45940.802613078704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45940.802613078704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45940.802613078704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45940.802613078704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45940.802613078704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45940.802613078704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45940.802613078704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45940.802613078704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45940.802613078704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45940.802613078704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45940.802613078704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45940.802613078704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45940.802613078704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45940.802613078704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45940.802613078704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45940.802613078704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45940.802613078704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45940.802613078704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45940.802613078704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45940.802613078704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45940.802613078704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45940.802613078704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45940.802613078704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45940.802613078704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45940.802613078704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45940.802613078704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45940.802613078704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45940.802613078704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45940.802613078704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45940.802613078704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45940.802613078704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45940.802613078704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45940.802613078704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45940.802613078704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45940.802613078704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45940.802613078704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45940.802613078704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45940.802613078704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45940.802613078704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45940.802613078704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45940.802613078704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45940.802613078704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45940.802613078704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45940.802613078704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45940.802613078704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45940.802613078704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45940.802613078704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45940.802613078704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45940.802613078704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45940.802613078704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45940.802613078704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45940.802613078704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45940.802613078704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45940.802613078704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45940.802613078704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45940.802613078704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45940.802613078704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45940.802613078704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45940.802613078704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45940.802613078704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45940.802613078704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45940.802613078704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45940.802613078704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45940.802613078704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45940.802613078704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45940.802613078704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45940.802613078704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45940.802613078704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45940.802613078704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45940.802613078704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45940.802613078704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45940.802613078704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45940.802613078704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45940.802613078704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45940.802613078704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45940.802613078704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45940.802613078704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45940.802613078704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45940.802613078704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45940.802613078704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45940.802613078704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45940.802613078704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45940.802613078704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45940.802613078704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45940.802613078704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45940.802613078704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45940.802613078704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45940.802613078704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45940.802613078704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45940.802613078704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45940.802613078704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45940.802613078704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45940.802613078704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45940.802613078704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45940.802613078704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45940.802613078704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45940.802613078704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45940.802613078704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45940.802613078704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45940.802613078704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45940.802613078704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45940.802613078704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45940.802613078704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45940.802613078704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45940.802613078704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45940.802613078704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45940.802613078704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45940.802613078704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45940.802613078704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45940.802613078704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45940.802613078704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45940.802613078704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45940.802613078704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45940.802613078704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45940.802613078704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45940.802613078704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45940.802613078704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45940.802613078704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45940.802613078704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45940.802613078704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45940.802613078704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45940.802613078704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45940.802613078704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45940.802613078704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45940.802613078704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45940.802613078704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45940.802613078704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45940.802613078704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45940.802613078704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45940.802613078704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45940.802613078704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45940.802613078704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45940.802613078704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45940.802613078704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45940.802613078704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45940.802613078704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45940.802613078704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45940.802613078704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45940.802613078704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45940.802613078704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45940.802613078704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45940.802613078704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45940.802613078704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45940.802613078704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45940.802613078704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45940.802613078704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45940.802613078704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45940.802613078704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45940.802613078704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45940.802613078704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45940.802613078704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45940.802613078704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45940.802613078704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45940.802613078704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45940.802613078704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45940.802613078704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45940.802613078704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45940.802613078704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45940.802613078704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45940.802613078704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45940.802613078704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45940.802613078704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45940.802613078704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45940.802613078704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45940.802613078704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45940.802613078704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45940.802613078704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45940.802613078704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45940.802613078704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45940.802613078704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45940.802613078704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45940.802613078704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45940.802613078704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45940.802613078704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45940.802613078704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45940.802613078704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45940.802613078704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45940.802613078704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45940.802613078704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45940.802613078704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45940.802613078704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45940.802613078704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45940.802613078704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45940.802613078704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45940.802613078704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45940.802613078704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45940.802613078704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45940.802613078704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45940.802613078704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45940.802613078704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45940.802613078704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45940.802613078704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45940.802613078704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45940.802613078704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45940.802613078704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45940.802613078704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45940.802613078704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45940.802613078704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45940.802613078704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45940.802613078704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45940.802613078704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45940.802613078704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45940.802613078704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45940.802613078704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45940.802613078704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45940.802613078704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45940.802613078704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45940.802613078704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45940.802613078704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45940.802613078704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45940.802613078704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45940.802613078704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45940.802613078704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45940.802613078704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45940.802613078704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45940.802613078704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45940.802613078704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45940.802613078704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45940.802613078704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45940.802613078704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45940.802613078704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45940.802613078704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45940.802613078704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45940.802613078704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45940.802613078704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45940.802613078704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45940.802613078704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45940.802613078704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45940.802613078704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45940.802613078704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45940.802613078704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45940.802613078704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45940.802613078704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45940.802613078704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45940.802613078704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45940.802613078704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45940.802613078704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45940.802613078704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45940.802613078704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45940.802613078704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45940.802613078704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45940.802613078704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45940.802613078704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45940.802613078704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45940.802613078704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45940.802613078704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45940.802613078704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45940.802613078704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45940.802613078704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45940.802613078704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45940.802613078704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45940.802613078704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45940.802613078704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45940.802613078704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45940.802613078704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45940.802613078704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45940.802613078704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45940.802613078704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45940.802613078704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45940.802613078704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45940.802613078704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45940.802613078704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45940.802613078704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45940.802613078704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45940.802613078704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45940.802613078704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45940.802613078704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45940.802613078704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45940.802613078704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45940.802613078704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45940.802613078704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45940.802613078704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45940.802613078704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45940.802613078704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45940.802613078704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45940.802613078704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45940.802613078704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45940.802613078704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45940.802613078704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45940.802613078704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45940.802613078704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45940.802613078704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45940.802613078704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45940.802613078704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45940.802613078704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45940.802613078704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45940.802613078704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45940.802613078704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45940.802613078704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45940.802613078704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45940.802613078704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45940.802613078704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45940.802613078704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45940.802613078704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45940.802613078704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45940.802613078704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45940.802613078704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45940.802613078704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45940.802613078704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45940.802613078704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45940.802613078704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45940.802613078704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45940.802613078704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45940.802613078704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45940.802613078704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45940.802613078704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45940.802613078704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45940.802613078704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45940.802613078704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45940.802613078704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45940.802613078704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45940.802613078704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45940.802613078704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45940.802613078704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45940.802613078704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45940.802613078704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45940.802613078704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45940.802613078704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45940.802613078704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45940.802613078704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45940.802613078704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45940.802613078704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45940.802613078704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45940.802613078704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45940.802613078704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45940.802613078704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45940.802613078704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45940.802613078704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45940.802613078704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45940.802613078704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45940.802613078704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45940.802613078704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45940.802613078704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45940.802613078704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45940.802613078704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45940.802613078704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45940.802613078704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45940.802613078704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45940.802613078704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45940.802613078704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45940.802613078704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45940.802613078704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45940.802613078704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45940.802613078704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45940.802613078704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45940.802613078704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45940.802613078704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45940.802613078704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45940.802613078704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45940.802613078704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45940.802613078704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45940.802613078704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45940.802613078704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45940.802613078704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45940.802613078704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45940.802613078704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45940.802613078704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45940.802613078704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45940.802613078704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45940.802613078704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45940.802613078704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45940.802613078704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45940.802613078704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45940.802613078704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45940.802613078704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45940.802613078704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45940.802613078704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45940.802613078704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45940.802613078704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45940.802613078704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45940.802613078704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45940.802613078704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45940.802613078704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45940.802613078704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45940.802613078704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45940.802613078704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45940.802613078704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45940.802613078704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45940.802613078704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45940.802613078704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45940.802613078704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45940.802613078704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45940.802613078704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45940.802613078704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45940.802613078704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45940.802613078704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45940.802613078704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45940.802613078704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45940.802613078704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45940.802613078704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45940.802613078704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45940.802613078704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45940.802613078704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45940.802613078704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45940.802613078704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45940.802613078704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45940.802613078704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45940.802613078704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45940.802613078704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45940.802613078704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45940.802613078704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45940.802613078704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45940.802613078704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45940.802613078704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45940.802613078704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45940.802613078704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45940.802613078704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45940.802613078704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45940.802613078704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45940.802613078704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45940.802613078704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45940.802613078704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45940.802613078704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45940.802613078704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45940.802613078704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45940.802613078704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45940.802613078704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45940.802613078704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45940.802613078704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45940.802613078704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45940.802613078704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45940.802613078704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45940.802613078704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45940.802613078704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45940.802613078704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45940.802613078704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45940.802613078704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45940.802613078704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45940.802613078704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45940.802613078704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45940.802613078704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45940.802613078704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45940.802613078704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45940.802613078704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45940.802613078704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45940.802613078704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45940.802613078704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45940.802613078704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45940.802613078704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45940.802613078704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237.32189548610768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45940.802613078704</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45940.802613078704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45940.802613078704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45940.802613078704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45940.802613078704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45940.802613078704</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45940.802613078704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45940.802613078704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45940.802613078704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45940.802613078704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45940.802613078704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45940.802613078704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45940.802613078704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45940.802613078704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45940.802613078704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45940.802613078704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45940.802613078704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45940.802613078704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45940.802613078704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45940.802613078704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45940.802613078704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45940.802613078704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45940.802613078704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45940.802613078704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45940.802613078704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45940.802613078704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45940.802613078704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45940.802613078704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45940.802613078704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45940.802613078704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45940.802613078704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45940.802613078704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45940.802613078704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45940.802613078704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45940.802613078704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45940.802613078704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45940.802613078704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45940.802613078704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45940.802613078704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45940.802613078704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45940.802613078704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45940.802613078704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45940.802613078704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45940.802613078704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45940.802613078704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45940.802613078704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45940.802613078704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45940.802613078704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45940.802613078704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45940.802613078704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45940.802613078704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45940.802613078704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45940.802613078704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45940.802613078704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45940.802613078704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45940.802613078704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45940.802613078704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45940.802613078704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45940.802613078704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45940.802613078704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45940.802613078704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45940.802613078704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45940.802613078704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45940.802613078704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45940.802613078704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45940.802613078704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45940.802613078704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45940.802613078704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45940.802613078704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45940.802613078704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45940.802613078704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45940.802613078704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45940.802613078704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45940.802613078704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45940.802613078704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45940.802613078704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45940.802613078704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45940.802613078704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45940.802613078704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45940.802613078704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45940.802613078704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45940.802613078704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45940.802613078704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45940.802613078704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45940.802613078704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45940.802613078704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45940.802613078704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45940.802613078704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45940.802613078704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45940.802613078704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45940.802613078704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45940.802613078704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45940.802613078704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45940.802613078704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45940.802613078704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45940.802613078704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45940.802613078704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45940.802613078704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45940.802613078704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45940.802613078704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45940.802613078704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45940.802613078704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45940.802613078704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45940.802613078704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45940.802613078704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45940.802613078704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45940.802613078704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45940.802613078704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45940.802613078704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45940.802613078704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45940.802613078704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45940.802613078704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45940.802613078704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45940.802613078704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45940.802613078704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45940.802613078704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45940.802613078704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45940.802613078704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45940.802613078704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45940.802613078704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45940.802613078704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45940.802613078704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45940.802613078704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45940.802613078704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45940.802613078704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45940.802613078704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45940.802613078704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45940.802613078704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45940.802613078704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45940.802613078704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45940.802613078704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45940.802613078704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45940.802613078704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45940.802613078704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45940.802613078704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45940.802613078704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45940.802613078704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45940.802613078704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45940.802613078704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45940.802613078704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45940.802613078704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45940.802613078704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45940.802613078704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45940.802613078704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45940.802613078704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45940.802613078704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45940.802613078704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45940.802613078704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45940.802613078704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45940.802613078704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45940.802613078704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45940.802613078704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45940.802613078704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45940.802613078704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45940.802613078704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45940.802613078704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45940.802613078704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45940.802613078704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45940.802613078704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45940.802613078704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45940.802613078704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45940.802613078704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45940.802613078704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45940.802613078704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45940.802613078704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45940.802613078704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45940.802613078704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45940.802613078704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45940.802613078704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45940.802613078704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45940.802613078704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45940.802613078704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45940.802613078704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45940.802613078704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45940.802613078704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45940.802613078704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45940.802613078704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45940.802613078704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45940.802613078704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45940.802613078704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45940.802613078704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45940.802613078704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45940.802613078704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45940.802613078704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45940.802613078704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45940.802613078704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45940.802613078704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45940.802613078704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45940.802613078704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45940.802613078704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45940.802613078704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45940.802613078704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45940.802613078704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45940.802613078704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45940.802613078704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45940.802613078704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45940.802613078704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45940.802613078704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45940.802613078704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45940.802613078704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45940.802613078704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45940.802613078704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45940.802613078704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45940.802613078704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45940.802613078704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45940.802613078704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45940.802613078704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45940.802613078704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45940.802613078704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45940.802613078704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45940.802613078704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45940.802613078704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45940.802613078704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45940.802613078704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45940.802613078704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45940.802613078704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45940.802613078704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45940.802613078704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45940.802613078704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45940.802613078704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45940.802613078704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45940.802613078704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45940.802613078704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45940.802613078704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45940.802613078704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45940.802613078704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45940.802613078704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45940.802613078704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45940.802613078704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45940.802613078704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45940.802613078704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45940.802613078704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45940.802613078704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45940.802613078704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45940.802613078704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45940.802613078704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45940.802613078704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45940.802613078704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45940.802613078704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45940.802613078704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45940.802613078704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45940.802613078704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45940.802613078704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45940.802613078704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45940.802613078704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45940.802613078704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45940.802613078704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45940.802613078704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45940.802613078704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45940.802613078704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45940.802613078704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45940.802613078704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45940.802613078704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45940.802613078704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45940.802613078704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45940.802613078704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45940.802613078704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45940.802613078704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45940.802613078704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45940.802613078704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45940.802613078704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45940.802613078704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45940.802613078704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45940.802613078704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45940.802613078704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45940.802613078704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45940.802613078704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45940.802613078704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45940.802613078704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45940.802613078704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45940.802613078704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45940.802613078704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45940.802613078704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45940.802613078704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45940.802613078704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45940.802613078704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45940.802613078704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45940.802613078704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45940.802613078704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45940.802613078704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45940.802613078704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45940.802613078704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45940.802613078704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45940.802613078704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45940.802613078704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45940.802613078704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45940.802613078704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45940.802613078704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45940.802613078704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45940.802613078704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45940.802613078704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45940.802613078704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45940.802613078704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45940.802613078704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45940.802613078704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45940.802613078704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45940.802613078704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45940.802613078704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45940.802613078704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45940.802613078704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45940.802613078704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45940.802613078704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45940.802613078704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45940.802613078704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45940.802613078704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45940.802613078704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45940.802613078704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45940.802613078704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45940.802613078704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45940.802613078704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45940.802613078704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45940.802613078704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45940.802613078704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45940.802613078704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45940.802613078704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45940.802613078704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45940.802613078704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45940.802613078704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45940.802613078704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45940.802613078704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45940.802613078704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45940.802613078704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45940.802613078704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45940.802613078704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45940.802613078704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45940.802613078704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45940.802613078704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45940.802613078704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45940.802613078704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45940.802613078704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45940.802613078704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45940.802613078704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45940.802613078704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45940.802613078704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45940.802613078704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45940.802613078704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45940.802613078704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45940.802613078704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45940.802613078704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45940.802613078704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45940.802613078704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45940.802613078704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45940.802613078704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45940.802613078704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45940.802613078704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45940.802613078704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45940.802613078704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45940.802613078704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45940.802613078704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45940.802613078704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45940.802613078704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45940.802613078704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45940.802613078704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45940.802613078704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45940.802613078704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45940.802613078704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45940.802613078704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45940.802613078704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45940.802613078704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45940.802613078704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45940.802613078704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45940.802613078704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45940.802613078704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45940.802613078704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45940.802613078704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45940.802613078704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45940.802613078704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45940.802613078704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45940.802613078704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45940.802613078704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45940.802613078704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45940.802613078704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45940.802613078704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45940.802613078704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45940.802613078704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45940.802613078704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45940.802613078704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45940.802613078704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45940.802613078704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45940.802613078704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45940.802613078704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45940.802613078704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45940.802613078704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45940.802613078704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45940.802613078704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45940.802613078704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45940.802613078704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45940.802613078704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45940.802613078704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45940.802613078704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45940.802613078704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45940.802613078704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45940.802613078704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45940.802613078704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45940.802613078704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45940.802613078704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45940.802613078704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45940.802613078704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45940.802613078704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45940.802613078704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45940.802613078704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45940.802613078704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45940.802613078704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45940.802613078704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45940.802613078704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45940.802613078704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45940.802613078704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45940.802613078704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45940.802613078704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45940.802613078704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45940.802613078704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45940.802613078704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45940.802613078704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45940.802613078704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45940.802613078704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45940.802613078704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45940.802613078704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45940.802613078704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45940.802613078704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45940.802613078704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45940.802613078704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45940.802613078704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45940.802613078704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45940.802613078704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45940.802613078704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45940.802613078704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45940.802613078704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45940.802613078704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45940.802613078704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45940.802613078704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45940.802613078704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45940.802613078704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45940.802613078704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45940.802613078704</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45940.802613078704</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48.97055289351556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14.613735763887234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45940.802613078704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45940.802613078704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45940.802613078704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45940.802613078704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45940.802613078704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45940.802613078704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45940.802613078704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45940.802613078704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45940.802613078704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45940.802613078704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45940.802613078704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45940.802613078704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45940.802613078704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45940.802613078704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45940.802613078704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45940.802613078704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45940.802613078704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45940.802613078704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45940.802613078704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45940.802613078704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45940.802613078704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45940.802613078704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45940.802613078704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45940.802613078704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45940.802613078704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45940.802613078704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45940.802613078704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45940.802613078704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45940.802613078704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45940.802613078704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45940.802613078704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45940.802613078704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45940.802613078704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45940.802613078704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45940.802613078704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45940.802613078704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45940.802613078704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45940.802613078704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45940.802613078704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45940.802613078704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45940.802613078704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45940.802613078704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45940.802613078704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45940.802613078704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45940.802613078704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45940.802613078704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45940.802613078704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45940.802613078704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45940.802613078704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45940.802613078704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45940.802613078704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45940.802613078704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45940.802613078704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45940.802613078704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45940.802613078704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45940.802613078704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45940.802613078704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45940.802613078704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45940.802613078704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45940.802613078704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45940.802613078704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45940.802613078704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45940.802613078704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45940.802613078704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45940.802613078704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45940.802613078704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45940.802613078704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45940.802613078704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45940.802613078704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45940.802613078704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45940.802613078704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45940.802613078704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45940.802613078704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45940.802613078704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45940.802613078704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45940.802613078704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45940.802613078704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45940.802613078704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45940.802613078704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45940.802613078704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45940.802613078704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45940.802613078704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45940.802613078704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45940.802613078704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45940.802613078704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45940.802613078704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45940.802613078704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45940.802613078704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45940.802613078704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45940.802613078704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45940.802613078704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45940.802613078704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45940.802613078704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45940.802613078704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45940.802613078704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45940.802613078704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45940.802613078704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45940.802613078704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45940.802613078704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8"/>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14.02976585648139</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1.2735505787059083</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6.9216408564825542</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0.9445112268513185</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2" ca="1" si="0">IFERROR(NOW()-F6,"-")</f>
        <v>0.15186076388636138</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3</v>
      </c>
      <c r="D7" s="156" t="s">
        <v>32068</v>
      </c>
      <c r="E7" s="156" t="s">
        <v>39045</v>
      </c>
      <c r="F7" s="113">
        <v>45940.731539351851</v>
      </c>
      <c r="G7" s="162">
        <f t="shared" ca="1" si="0"/>
        <v>7.1073726852773689E-2</v>
      </c>
      <c r="H7" s="113">
        <v>45940.725023148145</v>
      </c>
      <c r="I7" s="157" t="str">
        <f>IFERROR(VLOOKUP(D7,DB!A:F,6,0),"")</f>
        <v>SCECO</v>
      </c>
      <c r="J7" s="157" t="str">
        <f>IFERROR(VLOOKUP(D7,DB!A:G,7,0),"")</f>
        <v>Dead</v>
      </c>
      <c r="K7" s="160" t="s">
        <v>39071</v>
      </c>
      <c r="L7" s="158" t="str">
        <f>IFERROR(VLOOKUP(D7,DB!A:I,9,0),"")</f>
        <v>Latis</v>
      </c>
    </row>
    <row r="8" spans="1:16383" ht="31.5" customHeight="1">
      <c r="A8" s="110" t="s">
        <v>39072</v>
      </c>
      <c r="B8" s="157" t="str">
        <f>IFERROR(VLOOKUP(D8,DB!A:K,11,0),"")</f>
        <v>R6</v>
      </c>
      <c r="C8" s="157">
        <v>5</v>
      </c>
      <c r="D8" s="156" t="s">
        <v>38885</v>
      </c>
      <c r="E8" s="156" t="s">
        <v>38964</v>
      </c>
      <c r="F8" s="113">
        <v>45940.785937499997</v>
      </c>
      <c r="G8" s="162">
        <f t="shared" ca="1" si="0"/>
        <v>1.667557870678138E-2</v>
      </c>
      <c r="H8" s="113">
        <v>45940.779016203705</v>
      </c>
      <c r="I8" s="157" t="str">
        <f>IFERROR(VLOOKUP(D8,DB!A:F,6,0),"")</f>
        <v>SCECO</v>
      </c>
      <c r="J8" s="157" t="str">
        <f>IFERROR(VLOOKUP(D8,DB!A:G,7,0),"")</f>
        <v>Good</v>
      </c>
      <c r="K8" s="160" t="s">
        <v>39073</v>
      </c>
      <c r="L8" s="158" t="str">
        <f>IFERROR(VLOOKUP(D8,DB!A:I,9,0),"")</f>
        <v>Latis</v>
      </c>
    </row>
    <row r="9" spans="1:16383" ht="31.5" customHeight="1">
      <c r="A9" s="110" t="s">
        <v>39074</v>
      </c>
      <c r="B9" s="157" t="str">
        <f>IFERROR(VLOOKUP(D9,DB!A:K,11,0),"")</f>
        <v>R6</v>
      </c>
      <c r="C9" s="157">
        <v>1</v>
      </c>
      <c r="D9" s="156" t="s">
        <v>33328</v>
      </c>
      <c r="E9" s="156" t="s">
        <v>39045</v>
      </c>
      <c r="F9" s="113">
        <v>45940.799201388887</v>
      </c>
      <c r="G9" s="162">
        <f ca="1">IFERROR(NOW()-F9,"-")</f>
        <v>3.4116898168576881E-3</v>
      </c>
      <c r="H9" s="113">
        <v>45940.793576388889</v>
      </c>
      <c r="I9" s="157" t="str">
        <f>IFERROR(VLOOKUP(D9,DB!A:F,6,0),"")</f>
        <v>SCECO</v>
      </c>
      <c r="J9" s="157" t="str">
        <f>IFERROR(VLOOKUP(D9,DB!A:G,7,0),"")</f>
        <v>Good</v>
      </c>
      <c r="K9" s="160" t="s">
        <v>39075</v>
      </c>
      <c r="L9" s="158" t="str">
        <f>IFERROR(VLOOKUP(D9,DB!A:I,9,0),"")</f>
        <v>Latis</v>
      </c>
    </row>
    <row r="10" spans="1:16383" ht="31.5" customHeight="1">
      <c r="A10" s="110"/>
      <c r="B10" s="157" t="str">
        <f>IFERROR(VLOOKUP(D10,DB!A:K,11,0),"")</f>
        <v/>
      </c>
      <c r="C10" s="157"/>
      <c r="D10" s="166"/>
      <c r="E10" s="156"/>
      <c r="F10" s="113"/>
      <c r="G10" s="162">
        <f t="shared" ca="1" si="0"/>
        <v>45940.802613078704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62">
        <f t="shared" ca="1" si="0"/>
        <v>45940.802613078704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62">
        <f t="shared" ca="1" si="0"/>
        <v>45940.802613078704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45940.802613078704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45940.802613078704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45940.802613078704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45940.802613078704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45940.802613078704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45940.802613078704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45940.802613078704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45940.802613078704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45940.802613078704</v>
      </c>
      <c r="H21" s="113"/>
      <c r="I21" s="157" t="str">
        <f>IFERROR(VLOOKUP(D21,DB!A:F,6,0),"")</f>
        <v/>
      </c>
      <c r="J21" s="157" t="str">
        <f>IFERROR(VLOOKUP(D21,DB!A:G,7,0),"")</f>
        <v/>
      </c>
      <c r="K21" s="160"/>
      <c r="L21" s="158" t="str">
        <f>IFERROR(VLOOKUP(D21,DB!A:I,9,0),"")</f>
        <v/>
      </c>
    </row>
    <row r="22" spans="1:12" ht="31.5" customHeight="1">
      <c r="A22" s="110"/>
      <c r="B22" s="109" t="str">
        <f>IFERROR(VLOOKUP(D22,DB!A:K,11,0),"")</f>
        <v/>
      </c>
      <c r="C22" s="111"/>
      <c r="D22" s="109"/>
      <c r="E22" s="112"/>
      <c r="F22" s="113"/>
      <c r="G22" s="81">
        <f ca="1">IFERROR(NOW()-F22,"-")</f>
        <v>45940.802613078704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45940.802613078704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45940.802613078704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45940.802613078704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45940.802613078704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45940.802613078704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45940.802613078704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45940.802613078704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45940.802613078704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45940.802613078704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45940.802613078704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45940.802613078704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45940.802613078704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45940.802613078704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45940.802613078704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45940.802613078704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45940.802613078704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45940.802613078704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45940.802613078704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45940.802613078704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45940.802613078704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45940.802613078704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45940.802613078704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45940.802613078704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45940.802613078704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45940.802613078704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45940.802613078704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45940.802613078704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45940.802613078704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45940.802613078704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45940.802613078704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45940.802613078704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45940.802613078704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45940.802613078704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45940.802613078704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45940.802613078704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45940.802613078704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45940.802613078704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45940.802613078704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45940.802613078704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45940.802613078704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45940.802613078704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45940.802613078704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45940.802613078704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45940.802613078704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45940.802613078704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45940.802613078704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45940.802613078704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45940.802613078704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45940.802613078704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45940.802613078704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45940.802613078704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45940.802613078704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45940.802613078704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45940.802613078704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45940.802613078704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45940.802613078704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45940.802613078704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45940.802613078704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45940.802613078704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45940.802613078704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45940.802613078704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45940.802613078704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45940.802613078704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45940.802613078704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45940.802613078704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45940.802613078704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45940.802613078704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45940.802613078704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45940.802613078704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45940.802613078704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45940.802613078704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45940.802613078704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45940.802613078704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45940.802613078704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45940.802613078704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45940.802613078704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45940.802613078704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45940.802613078704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45940.802613078704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45940.802613078704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45940.802613078704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45940.802613078704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45940.802613078704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45940.802613078704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45940.802613078704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45940.802613078704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45940.802613078704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45940.802613078704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45940.802613078704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45940.802613078704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45940.802613078704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45940.802613078704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45940.802613078704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45940.802613078704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45940.802613078704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45940.802613078704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45940.802613078704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45940.802613078704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45940.802613078704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45940.802613078704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45940.802613078704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45940.802613078704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45940.802613078704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45940.802613078704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45940.802613078704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45940.802613078704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45940.802613078704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45940.802613078704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45940.802613078704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45940.802613078704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45940.802613078704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45940.802613078704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45940.802613078704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45940.802613078704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45940.802613078704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45940.802613078704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45940.802613078704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45940.802613078704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45940.802613078704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45940.802613078704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45940.802613078704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45940.802613078704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45940.802613078704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45940.802613078704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45940.802613078704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45940.802613078704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45940.802613078704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45940.802613078704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45940.802613078704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45940.802613078704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45940.802613078704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45940.802613078704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45940.802613078704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45940.802613078704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45940.802613078704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45940.802613078704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45940.802613078704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45940.802613078704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45940.802613078704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45940.802613078704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45940.802613078704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45940.802613078704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45940.802613078704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45940.802613078704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45940.802613078704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45940.802613078704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45940.802613078704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45940.802613078704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45940.802613078704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45940.802613078704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45940.802613078704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45940.802613078704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45940.802613078704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45940.802613078704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45940.802613078704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45940.802613078704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45940.802613078704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45940.802613078704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45940.802613078704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45940.802613078704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45940.802613078704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45940.802613078704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45940.802613078704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45940.802613078704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45940.802613078704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45940.802613078704</v>
      </c>
      <c r="H188" s="113"/>
      <c r="I188" s="109" t="str">
        <f>IFERROR(VLOOKUP(D188,DB!A:F,6,0),"")</f>
        <v/>
      </c>
      <c r="J188" s="108" t="str">
        <f>IFERROR(VLOOKUP(D188,DB!A:G,7,0),"")</f>
        <v/>
      </c>
      <c r="K188" s="114"/>
      <c r="L188" s="115" t="str">
        <f>IFERROR(VLOOKUP(D188,DB!A:I,9,0),"")</f>
        <v/>
      </c>
    </row>
  </sheetData>
  <dataValidations count="2">
    <dataValidation allowBlank="1" showInputMessage="1" showErrorMessage="1" sqref="E1" xr:uid="{380493DB-286A-4683-AF55-C78F04945A49}"/>
    <dataValidation type="list" allowBlank="1" showInputMessage="1" showErrorMessage="1" sqref="E3 E5:E1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2025-10-10T16:15:57Z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