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135" documentId="13_ncr:1_{F6CB121F-512D-4AA6-A0C1-0FB36C537598}" xr6:coauthVersionLast="47" xr6:coauthVersionMax="47" xr10:uidLastSave="{2E254918-D07E-46F8-957B-8BAA4B825B0D}"/>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<sst xmlns="http://schemas.openxmlformats.org/spreadsheetml/2006/main" count="179035" uniqueCount="39110">
  <si>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</si>
  <si>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</si>
  <si>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</si>
  <si>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</si>
  <si>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</si>
  <si>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</si>
  <si>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</si>
  <si>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</si>
  <si>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</si>
  <si>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</si>
  <si>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</si>
  <si>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</si>
  <si>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</si>
  <si>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</si>
  <si>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</si>
  <si>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</si>
  <si>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</si>
  <si>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</si>
  <si>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</si>
  <si>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</si>
  <si>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</si>
  <si>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</si>
  <si>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</si>
  <si>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</si>
  <si>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</si>
  <si>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</si>
  <si>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</si>
  <si>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</si>
  <si>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</si>
  <si>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</si>
  <si>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</si>
  <si>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</si>
  <si>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</si>
  <si>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</si>
  <si>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</si>
  <si>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</si>
  <si>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</si>
  <si>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</si>
  <si>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</si>
  <si>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</si>
  <si>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</si>
  <si>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</si>
  <si>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</si>
  <si>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</si>
  <si>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</si>
  <si>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</si>
  <si>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</si>
  <si>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</si>
  <si>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</si>
  <si>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</si>
  <si>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</si>
  <si>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</si>
  <si>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</si>
  <si>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</si>
  <si>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</si>
  <si>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</si>
  <si>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</si>
  <si>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</si>
  <si>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</si>
  <si>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</si>
  <si>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</si>
  <si>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</si>
  <si>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</si>
  <si>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</si>
  <si>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</si>
  <si>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</si>
  <si>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</si>
  <si>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</si>
  <si>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</si>
  <si>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</si>
  <si>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</si>
  <si>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</si>
  <si>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</si>
  <si>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</si>
  <si>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</si>
  <si>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</si>
  <si>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</si>
  <si>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</si>
  <si>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</si>
  <si>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</si>
  <si>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</si>
  <si>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</si>
  <si>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</si>
  <si>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</si>
  <si>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</si>
  <si>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</si>
  <si>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</si>
  <si>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</si>
  <si>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</si>
  <si>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</si>
  <si>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</si>
  <si>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</si>
  <si>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</si>
  <si>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</si>
  <si>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</si>
  <si>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</si>
  <si>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</si>
  <si>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</si>
  <si>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</si>
  <si>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</si>
  <si>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</si>
  <si>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</si>
  <si>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</si>
  <si>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</si>
  <si>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</si>
  <si>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</si>
  <si>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</si>
  <si>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</si>
  <si>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</si>
  <si>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</si>
  <si>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</si>
  <si>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</si>
  <si>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</si>
  <si>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</si>
  <si>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</si>
  <si>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</si>
  <si>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</si>
  <si>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</si>
  <si>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</si>
  <si>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</si>
  <si>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</si>
  <si>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</si>
  <si>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</si>
  <si>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</si>
  <si>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</si>
  <si>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</si>
  <si>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</si>
  <si>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</si>
  <si>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</si>
  <si>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</si>
  <si>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</si>
  <si>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</si>
  <si>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</si>
  <si>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</si>
  <si>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</si>
  <si>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</si>
  <si>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</si>
  <si>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</si>
  <si>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</si>
  <si>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</si>
  <si>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</si>
  <si>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</si>
  <si>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</si>
  <si>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</si>
  <si>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</si>
  <si>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</si>
  <si>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</si>
  <si>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</si>
  <si>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</si>
  <si>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</si>
  <si>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</si>
  <si>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</si>
  <si>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</si>
  <si>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</si>
  <si>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</si>
  <si>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</si>
  <si>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</si>
  <si>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</si>
  <si>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</si>
  <si>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</si>
  <si>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</si>
  <si>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</si>
  <si>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</si>
  <si>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</si>
  <si>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</si>
  <si>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</si>
  <si>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</si>
  <si>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</si>
  <si>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</si>
  <si>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</si>
  <si>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</si>
  <si>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</si>
  <si>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</si>
  <si>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</si>
  <si>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</si>
  <si>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</si>
  <si>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</si>
  <si>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</si>
  <si>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</si>
  <si>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</si>
  <si>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</si>
  <si>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</si>
  <si>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</si>
  <si>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</si>
  <si>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</si>
  <si>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</si>
  <si>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</si>
  <si>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</si>
  <si>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</si>
  <si>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</si>
  <si>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</si>
  <si>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</si>
  <si>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</si>
  <si>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</si>
  <si>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</si>
  <si>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</si>
  <si>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</si>
  <si>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</si>
  <si>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</si>
  <si>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</si>
  <si>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</si>
  <si>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</si>
  <si>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</si>
  <si>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</si>
  <si>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</si>
  <si>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</si>
  <si>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</si>
  <si>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</si>
  <si>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</si>
  <si>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</si>
  <si>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</si>
  <si>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</si>
  <si>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</si>
  <si>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</si>
  <si>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</si>
  <si>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</si>
  <si>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</si>
  <si>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</si>
  <si>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</si>
  <si>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</si>
  <si>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</si>
  <si>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</si>
  <si>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</si>
  <si>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</si>
  <si>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</si>
  <si>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</si>
  <si>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</si>
  <si>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</si>
  <si>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</si>
  <si>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</si>
  <si>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</si>
  <si>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</si>
  <si>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</si>
  <si>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</si>
  <si>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</si>
  <si>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</si>
  <si>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</si>
  <si>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</si>
  <si>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</si>
  <si>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</si>
  <si>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</si>
  <si>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</si>
  <si>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</si>
  <si>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</si>
  <si>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</si>
  <si>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</si>
  <si>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</si>
  <si>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</si>
  <si>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</si>
  <si>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</si>
  <si>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</si>
  <si>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</si>
  <si>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</si>
  <si>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</si>
  <si>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</si>
  <si>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</si>
  <si>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</si>
  <si>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</si>
  <si>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</si>
  <si>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</si>
  <si>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</si>
  <si>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</si>
  <si>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</si>
  <si>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</si>
  <si>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</si>
  <si>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</si>
  <si>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</si>
  <si>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</si>
  <si>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</si>
  <si>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</si>
  <si>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</si>
  <si>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</si>
  <si>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</si>
  <si>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</si>
  <si>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</si>
  <si>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</si>
  <si>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</si>
  <si>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</si>
  <si>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</si>
  <si>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</si>
  <si>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</si>
  <si>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</si>
  <si>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</si>
  <si>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</si>
  <si>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</si>
  <si>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</si>
  <si>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</si>
  <si>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</si>
  <si>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</si>
  <si>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</si>
  <si>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</si>
  <si>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</si>
  <si>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</si>
  <si>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</si>
  <si>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</si>
  <si>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</si>
  <si>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</si>
  <si>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</si>
  <si>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</si>
  <si>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</si>
  <si>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</si>
  <si>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</si>
  <si>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</si>
  <si>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</si>
  <si>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</si>
  <si>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</si>
  <si>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</si>
  <si>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</si>
  <si>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</si>
  <si>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</si>
  <si>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</si>
  <si>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</si>
  <si>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</si>
  <si>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</si>
  <si>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</si>
  <si>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</si>
  <si>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</si>
  <si>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</si>
  <si>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</si>
  <si>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</si>
  <si>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</si>
  <si>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</si>
  <si>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</si>
  <si>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</si>
  <si>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</si>
  <si>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</si>
  <si>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</si>
  <si>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</si>
  <si>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</si>
  <si>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</si>
  <si>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</si>
  <si>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</si>
  <si>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</si>
  <si>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</si>
  <si>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</si>
  <si>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</si>
  <si>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</si>
  <si>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</si>
  <si>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</si>
  <si>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</si>
  <si>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</si>
  <si>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</si>
  <si>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</si>
  <si>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</si>
  <si>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</si>
  <si>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</si>
  <si>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</si>
  <si>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</si>
  <si>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</si>
  <si>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</si>
  <si>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</si>
  <si>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</si>
  <si>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</si>
  <si>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</si>
  <si>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</si>
  <si>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</si>
  <si>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</si>
  <si>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</si>
  <si>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</si>
  <si>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</si>
  <si>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</si>
  <si>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</si>
  <si>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</si>
  <si>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</si>
  <si>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</si>
  <si>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</si>
  <si>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</si>
  <si>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</si>
  <si>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</si>
  <si>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</si>
  <si>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</si>
  <si>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</si>
  <si>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</si>
  <si>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</si>
  <si>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</si>
  <si>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</si>
  <si>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</si>
  <si>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</si>
  <si>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</si>
  <si>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</si>
  <si>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</si>
  <si>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</si>
  <si>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</si>
  <si>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</si>
  <si>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</si>
  <si>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</si>
  <si>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</si>
  <si>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</si>
  <si>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</si>
  <si>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</si>
  <si>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</si>
  <si>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</si>
  <si>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</si>
  <si>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</si>
  <si>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</si>
  <si>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</si>
  <si>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</si>
  <si>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</si>
  <si>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</si>
  <si>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</si>
  <si>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</si>
  <si>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</si>
  <si>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</si>
  <si>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</si>
  <si>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</si>
  <si>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</si>
  <si>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</si>
  <si>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</si>
  <si>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</si>
  <si>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</si>
  <si>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</si>
  <si>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</si>
  <si>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</si>
  <si>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</si>
  <si>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</si>
  <si>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</si>
  <si>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</si>
  <si>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</si>
  <si>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</si>
  <si>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</si>
  <si>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</si>
  <si>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</si>
  <si>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</si>
  <si>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</si>
  <si>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</si>
  <si>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</si>
  <si>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</si>
  <si>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</si>
  <si>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</si>
  <si>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</si>
  <si>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</si>
  <si>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</si>
  <si>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</si>
  <si>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</si>
  <si>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</si>
  <si>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</si>
  <si>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</si>
  <si>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</si>
  <si>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</si>
  <si>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</si>
  <si>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</si>
  <si>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</si>
  <si>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</si>
  <si>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</si>
  <si>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</si>
  <si>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</si>
  <si>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</si>
  <si>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</si>
  <si>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</si>
  <si>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</si>
  <si>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</si>
  <si>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</si>
  <si>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</si>
  <si>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</si>
  <si>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</si>
  <si>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</si>
  <si>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</si>
  <si>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</si>
  <si>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</si>
  <si>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</si>
  <si>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</si>
  <si>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</si>
  <si>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</si>
  <si>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</si>
  <si>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</si>
  <si>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</si>
  <si>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</si>
  <si>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</si>
  <si>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</si>
  <si>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</si>
  <si>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</si>
  <si>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</si>
  <si>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</si>
  <si>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</si>
  <si>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</si>
  <si>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</si>
  <si>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</si>
  <si>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</si>
  <si>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</si>
  <si>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</si>
  <si>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</si>
  <si>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</si>
  <si>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</si>
  <si>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</si>
  <si>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</si>
  <si>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</si>
  <si>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</si>
  <si>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</si>
  <si>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</si>
  <si>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</si>
  <si>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</si>
  <si>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</si>
  <si>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</si>
  <si>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</si>
  <si>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</si>
  <si>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</si>
  <si>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</si>
  <si>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</si>
  <si>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</si>
  <si>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</si>
  <si>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</si>
  <si>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</si>
  <si>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</si>
  <si>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</si>
  <si>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</si>
  <si>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</si>
  <si>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</si>
  <si>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</si>
  <si>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</si>
  <si>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</si>
  <si>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</si>
  <si>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</si>
  <si>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</si>
  <si>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</si>
  <si>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</si>
  <si>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</si>
  <si>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</si>
  <si>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</si>
  <si>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</si>
  <si>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</si>
  <si>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</si>
  <si>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</si>
  <si>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</si>
  <si>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</si>
  <si>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</si>
  <si>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</si>
  <si>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</si>
  <si>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</si>
  <si>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</si>
  <si>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</si>
  <si>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</si>
  <si>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</si>
  <si>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</si>
  <si>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</si>
  <si>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</si>
  <si>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</si>
  <si>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</si>
  <si>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</si>
  <si>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</si>
  <si>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</si>
  <si>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</si>
  <si>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</si>
  <si>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</si>
  <si>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</si>
  <si>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</si>
  <si>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</si>
  <si>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</si>
  <si>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</si>
  <si>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</si>
  <si>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</si>
  <si>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</si>
  <si>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</si>
  <si>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</si>
  <si>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</si>
  <si>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</si>
  <si>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</si>
  <si>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</si>
  <si>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</si>
  <si>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</si>
  <si>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</si>
  <si>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</si>
  <si>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</si>
  <si>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</si>
  <si>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</si>
  <si>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</si>
  <si>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</si>
  <si>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</si>
  <si>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</si>
  <si>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</si>
  <si>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</si>
  <si>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</si>
  <si>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</si>
  <si>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</si>
  <si>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</si>
  <si>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</si>
  <si>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</si>
  <si>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</si>
  <si>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</si>
  <si>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</si>
  <si>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</si>
  <si>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</si>
  <si>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</si>
  <si>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</si>
  <si>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</si>
  <si>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</si>
  <si>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</si>
  <si>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</si>
  <si>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</si>
  <si>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</si>
  <si>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</si>
  <si>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</si>
  <si>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</si>
  <si>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</si>
  <si>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</si>
  <si>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</si>
  <si>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</si>
  <si>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</si>
  <si>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</si>
  <si>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</si>
  <si>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</si>
  <si>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</si>
  <si>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</si>
  <si>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</si>
  <si>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</si>
  <si>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</si>
  <si>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</si>
  <si>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</si>
  <si>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</si>
  <si>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</si>
  <si>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</si>
  <si>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</si>
  <si>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</si>
  <si>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</si>
  <si>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</si>
  <si>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</si>
  <si>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</si>
  <si>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</si>
  <si>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</si>
  <si>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</si>
  <si>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</si>
  <si>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</si>
  <si>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</si>
  <si>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</si>
  <si>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</si>
  <si>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</si>
  <si>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</si>
  <si>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</si>
  <si>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</si>
  <si>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</si>
  <si>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</si>
  <si>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</si>
  <si>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</si>
  <si>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</si>
  <si>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</si>
  <si>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</si>
  <si>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</si>
  <si>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</si>
  <si>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</si>
  <si>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</si>
  <si>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</si>
  <si>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</si>
  <si>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</si>
  <si>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</si>
  <si>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</si>
  <si>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</si>
  <si>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</si>
  <si>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</si>
  <si>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</si>
  <si>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</si>
  <si>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</si>
  <si>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</si>
  <si>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</si>
  <si>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</si>
  <si>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</si>
  <si>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</si>
  <si>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</si>
  <si>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</si>
  <si>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</si>
  <si>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</si>
  <si>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</si>
  <si>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</si>
  <si>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</si>
  <si>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</si>
  <si>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</si>
  <si>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</si>
  <si>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</si>
  <si>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</si>
  <si>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</si>
  <si>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</si>
  <si>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</si>
  <si>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</si>
  <si>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</si>
  <si>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</si>
  <si>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</si>
  <si>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</si>
  <si>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</si>
  <si>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</si>
  <si>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</si>
  <si>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</si>
  <si>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</si>
  <si>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</si>
  <si>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</si>
  <si>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</si>
  <si>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</si>
  <si>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</si>
  <si>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</si>
  <si>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</si>
  <si>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</si>
  <si>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</si>
  <si>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</si>
  <si>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</si>
  <si>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</si>
  <si>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</si>
  <si>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</si>
  <si>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</si>
  <si>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</si>
  <si>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</si>
  <si>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</si>
  <si>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</si>
  <si>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</si>
  <si>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</si>
  <si>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</si>
  <si>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</si>
  <si>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</si>
  <si>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</si>
  <si>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</si>
  <si>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</si>
  <si>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</si>
  <si>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</si>
  <si>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</si>
  <si>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</si>
  <si>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</si>
  <si>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</si>
  <si>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</si>
  <si>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</si>
  <si>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</si>
  <si>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</si>
  <si>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</si>
  <si>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</si>
  <si>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</si>
  <si>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</si>
  <si>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</si>
  <si>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</si>
  <si>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</si>
  <si>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</si>
  <si>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</si>
  <si>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</si>
  <si>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</si>
  <si>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</si>
  <si>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</si>
  <si>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</si>
  <si>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</si>
  <si>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</si>
  <si>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</si>
  <si>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</si>
  <si>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</si>
  <si>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</si>
  <si>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</si>
  <si>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</si>
  <si>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</si>
  <si>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</si>
  <si>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</si>
  <si>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</si>
  <si>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</si>
  <si>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</si>
  <si>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</si>
  <si>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</si>
  <si>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</si>
  <si>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</si>
  <si>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</si>
  <si>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</si>
  <si>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</si>
  <si>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</si>
  <si>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</si>
  <si>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</si>
  <si>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</si>
  <si>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</si>
  <si>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</si>
  <si>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</si>
  <si>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</si>
  <si>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</si>
  <si>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</si>
  <si>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</si>
  <si>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</si>
  <si>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</si>
  <si>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</si>
  <si>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</si>
  <si>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</si>
  <si>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</si>
  <si>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</si>
  <si>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</si>
  <si>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</si>
  <si>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</si>
  <si>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</si>
  <si>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</si>
  <si>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</si>
  <si>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</si>
  <si>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</si>
  <si>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</si>
  <si>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</si>
  <si>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</si>
  <si>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</si>
  <si>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</si>
  <si>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</si>
  <si>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</si>
  <si>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</si>
  <si>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</si>
  <si>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</si>
  <si>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</si>
  <si>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</si>
  <si>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</si>
  <si>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</si>
  <si>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</si>
  <si>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</si>
  <si>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</si>
  <si>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</si>
  <si>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</si>
  <si>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</si>
  <si>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</si>
  <si>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</si>
  <si>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</si>
  <si>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</si>
  <si>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</si>
  <si>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</si>
  <si>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</si>
  <si>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</si>
  <si>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</si>
  <si>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</si>
  <si>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</si>
  <si>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</si>
  <si>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</si>
  <si>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</si>
  <si>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</si>
  <si>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</si>
  <si>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</si>
  <si>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</si>
  <si>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</si>
  <si>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</si>
  <si>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</si>
  <si>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</si>
  <si>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</si>
  <si>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</si>
  <si>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</si>
  <si>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</si>
  <si>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</si>
  <si>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</si>
  <si>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</si>
  <si>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</si>
  <si>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</si>
  <si>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</si>
  <si>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</si>
  <si>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</si>
  <si>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</si>
  <si>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</si>
  <si>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</si>
  <si>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</si>
  <si>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</si>
  <si>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</si>
  <si>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</si>
  <si>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</si>
  <si>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</si>
  <si>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</si>
  <si>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</si>
  <si>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</si>
  <si>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</si>
  <si>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</si>
  <si>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</si>
  <si>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</si>
  <si>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</si>
  <si>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</si>
  <si>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</si>
  <si>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</si>
  <si>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</si>
  <si>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</si>
  <si>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</si>
  <si>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</si>
  <si>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</si>
  <si>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</si>
  <si>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</si>
  <si>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</si>
  <si>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</si>
  <si>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</si>
  <si>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</si>
  <si>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</si>
  <si>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</si>
  <si>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</si>
  <si>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</si>
  <si>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</si>
  <si>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</si>
  <si>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</si>
  <si>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</si>
  <si>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</si>
  <si>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</si>
  <si>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</si>
  <si>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</si>
  <si>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</si>
  <si>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</si>
  <si>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</si>
  <si>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</si>
  <si>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</si>
  <si>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</si>
  <si>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</si>
  <si>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</si>
  <si>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</si>
  <si>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</si>
  <si>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</si>
  <si>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</si>
  <si>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</si>
  <si>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</si>
  <si>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</si>
  <si>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</si>
  <si>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</si>
  <si>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</si>
  <si>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</si>
  <si>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</si>
  <si>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</si>
  <si>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</si>
  <si>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</si>
  <si>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</si>
  <si>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</si>
  <si>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</si>
  <si>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</si>
  <si>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</si>
  <si>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</si>
  <si>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</si>
  <si>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</si>
  <si>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</si>
  <si>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</si>
  <si>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</si>
  <si>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</si>
  <si>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</si>
  <si>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</si>
  <si>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</si>
  <si>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</si>
  <si>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</si>
  <si>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</si>
  <si>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</si>
  <si>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</si>
  <si>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</si>
  <si>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</si>
  <si>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</si>
  <si>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</si>
  <si>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</si>
  <si>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</si>
  <si>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</si>
  <si>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</si>
  <si>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</si>
  <si>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</si>
  <si>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</si>
  <si>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</si>
  <si>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</si>
  <si>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</si>
  <si>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</si>
  <si>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</si>
  <si>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</si>
  <si>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</si>
  <si>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</si>
  <si>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</si>
  <si>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</si>
  <si>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</si>
  <si>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</si>
  <si>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</si>
  <si>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</si>
  <si>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</si>
  <si>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</si>
  <si>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</si>
  <si>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</si>
  <si>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</si>
  <si>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</si>
  <si>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</si>
  <si>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</si>
  <si>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</si>
  <si>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</si>
  <si>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</si>
  <si>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</si>
  <si>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</si>
  <si>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</si>
  <si>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</si>
  <si>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</si>
  <si>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</si>
  <si>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</si>
  <si>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</si>
  <si>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</si>
  <si>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</si>
  <si>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</si>
  <si>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</si>
  <si>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</si>
  <si>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</si>
  <si>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</si>
  <si>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</si>
  <si>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</si>
  <si>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</si>
  <si>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</si>
  <si>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</si>
  <si>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</si>
  <si>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</si>
  <si>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</si>
  <si>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</si>
  <si>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</si>
  <si>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</si>
  <si>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</si>
  <si>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</si>
  <si>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</si>
  <si>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</si>
  <si>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</si>
  <si>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</si>
  <si>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</si>
  <si>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</si>
  <si>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</si>
  <si>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</si>
  <si>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</si>
  <si>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</si>
  <si>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</si>
  <si>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</si>
  <si>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</si>
  <si>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</si>
  <si>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</si>
  <si>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</si>
  <si>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</si>
  <si>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</si>
  <si>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</si>
  <si>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</si>
  <si>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</si>
  <si>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</si>
  <si>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</si>
  <si>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</si>
  <si>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</si>
  <si>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</si>
  <si>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</si>
  <si>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</si>
  <si>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</si>
  <si>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</si>
  <si>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</si>
  <si>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</si>
  <si>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</si>
  <si>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</si>
  <si>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</si>
  <si>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</si>
  <si>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</si>
  <si>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</si>
  <si>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</si>
  <si>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</si>
  <si>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</si>
  <si>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</si>
  <si>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</si>
  <si>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</si>
  <si>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</si>
  <si>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</si>
  <si>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</si>
  <si>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</si>
  <si>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</si>
  <si>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</si>
  <si>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</si>
  <si>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</si>
  <si>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</si>
  <si>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</si>
  <si>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</si>
  <si>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</si>
  <si>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</si>
  <si>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</si>
  <si>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</si>
  <si>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</si>
  <si>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</si>
  <si>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</si>
  <si>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</si>
  <si>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</si>
  <si>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</si>
  <si>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</si>
  <si>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</si>
  <si>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</si>
  <si>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</si>
  <si>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</si>
  <si>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</si>
  <si>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</si>
  <si>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</si>
  <si>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</si>
  <si>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</si>
  <si>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</si>
  <si>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</si>
  <si>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</si>
  <si>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</si>
  <si>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</si>
  <si>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</si>
  <si>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</si>
  <si>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</si>
  <si>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</si>
  <si>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</si>
  <si>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</si>
  <si>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</si>
  <si>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</si>
  <si>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</si>
  <si>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</si>
  <si>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</si>
  <si>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</si>
  <si>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</si>
  <si>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</si>
  <si>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</si>
  <si>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</si>
  <si>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</si>
  <si>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</si>
  <si>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</si>
  <si>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</si>
  <si>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</si>
  <si>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</si>
  <si>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</si>
  <si>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</si>
  <si>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</si>
  <si>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</si>
  <si>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</si>
  <si>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</si>
  <si>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</si>
  <si>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</si>
  <si>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</si>
  <si>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</si>
  <si>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</si>
  <si>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</si>
  <si>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</si>
  <si>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</si>
  <si>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</si>
  <si>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</si>
  <si>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</si>
  <si>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</si>
  <si>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</si>
  <si>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</si>
  <si>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</si>
  <si>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</si>
  <si>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</si>
  <si>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</si>
  <si>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</si>
  <si>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</si>
  <si>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</si>
  <si>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</si>
  <si>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</si>
  <si>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</si>
  <si>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</si>
  <si>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</si>
  <si>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</si>
  <si>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</si>
  <si>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</si>
  <si>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</si>
  <si>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</si>
  <si>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</si>
  <si>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</si>
  <si>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</si>
  <si>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</si>
  <si>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</si>
  <si>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</si>
  <si>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</si>
  <si>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</si>
  <si>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</si>
  <si>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</si>
  <si>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</si>
  <si>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</si>
  <si>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</si>
  <si>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</si>
  <si>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</si>
  <si>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</si>
  <si>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</si>
  <si>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</si>
  <si>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</si>
  <si>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</si>
  <si>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</si>
  <si>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</si>
  <si>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</si>
  <si>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</si>
  <si>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</si>
  <si>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</si>
  <si>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</si>
  <si>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</si>
  <si>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</si>
  <si>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</si>
  <si>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</si>
  <si>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</si>
  <si>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</si>
  <si>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</si>
  <si>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</si>
  <si>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</si>
  <si>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</si>
  <si>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</si>
  <si>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</si>
  <si>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</si>
  <si>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</si>
  <si>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</si>
  <si>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</si>
  <si>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</si>
  <si>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</si>
  <si>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</si>
  <si>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</si>
  <si>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</si>
  <si>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</si>
  <si>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</si>
  <si>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</si>
  <si>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</si>
  <si>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</si>
  <si>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</si>
  <si>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</si>
  <si>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</si>
  <si>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</si>
  <si>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</si>
  <si>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</si>
  <si>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</si>
  <si>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</si>
  <si>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</si>
  <si>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</si>
  <si>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</si>
  <si>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</si>
  <si>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</si>
  <si>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</si>
  <si>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</si>
  <si>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</si>
  <si>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</si>
  <si>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</si>
  <si>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</si>
  <si>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</si>
  <si>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</si>
  <si>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</si>
  <si>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</si>
  <si>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</si>
  <si>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</si>
  <si>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</si>
  <si>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</si>
  <si>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</si>
  <si>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</si>
  <si>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</si>
  <si>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</si>
  <si>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</si>
  <si>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</si>
  <si>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</si>
  <si>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</si>
  <si>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</si>
  <si>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</si>
  <si>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</si>
  <si>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</si>
  <si>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</si>
  <si>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</si>
  <si>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</si>
  <si>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</si>
  <si>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</si>
  <si>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</si>
  <si>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</si>
  <si>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</si>
  <si>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</si>
  <si>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</si>
  <si>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</si>
  <si>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</si>
  <si>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</si>
  <si>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</si>
  <si>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</si>
  <si>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</si>
  <si>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</si>
  <si>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</si>
  <si>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</si>
  <si>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</si>
  <si>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</si>
  <si>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</si>
  <si>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</si>
  <si>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</si>
  <si>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</si>
  <si>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</si>
  <si>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</si>
  <si>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</si>
  <si>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</si>
  <si>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</si>
  <si>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</si>
  <si>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</si>
  <si>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</si>
  <si>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</si>
  <si>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</si>
  <si>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</si>
  <si>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</si>
  <si>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</si>
  <si>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</si>
  <si>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</si>
  <si>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</si>
  <si>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</si>
  <si>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</si>
  <si>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</si>
  <si>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</si>
  <si>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</si>
  <si>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</si>
  <si>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</si>
  <si>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</si>
  <si>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</si>
  <si>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</si>
  <si>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</si>
  <si>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</si>
  <si>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</si>
  <si>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</si>
  <si>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</si>
  <si>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</si>
  <si>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</si>
  <si>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</si>
  <si>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</si>
  <si>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</si>
  <si>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</si>
  <si>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</si>
  <si>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</si>
  <si>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</si>
  <si>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</si>
  <si>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</si>
  <si>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</si>
  <si>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</si>
  <si>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</si>
  <si>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</si>
  <si>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</si>
  <si>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</si>
  <si>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</si>
  <si>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</si>
  <si>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</si>
  <si>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</si>
  <si>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</si>
  <si>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</si>
  <si>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</si>
  <si>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</si>
  <si>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</si>
  <si>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</si>
  <si>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</si>
  <si>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</si>
  <si>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</si>
  <si>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</si>
  <si>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</si>
  <si>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</si>
  <si>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</si>
  <si>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</si>
  <si>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</si>
  <si>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</si>
  <si>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</si>
  <si>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</si>
  <si>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</si>
  <si>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</si>
  <si>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</si>
  <si>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</si>
  <si>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</si>
  <si>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</si>
  <si>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</si>
  <si>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</si>
  <si>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</si>
  <si>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</si>
  <si>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</si>
  <si>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</si>
  <si>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</si>
  <si>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</si>
  <si>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</si>
  <si>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</si>
  <si>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</si>
  <si>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</si>
  <si>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</si>
  <si>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</si>
  <si>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</si>
  <si>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</si>
  <si>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</si>
  <si>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</si>
  <si>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</si>
  <si>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</si>
  <si>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</si>
  <si>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</si>
  <si>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</si>
  <si>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</si>
  <si>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</si>
  <si>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</si>
  <si>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</si>
  <si>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</si>
  <si>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</si>
  <si>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</si>
  <si>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</si>
  <si>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</si>
  <si>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</si>
  <si>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</si>
  <si>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</si>
  <si>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</si>
  <si>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</si>
  <si>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</si>
  <si>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</si>
  <si>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</si>
  <si>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</si>
  <si>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</si>
  <si>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</si>
  <si>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</si>
  <si>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</si>
  <si>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</si>
  <si>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</si>
  <si>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</si>
  <si>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</si>
  <si>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</si>
  <si>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</si>
  <si>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</si>
  <si>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</si>
  <si>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</si>
  <si>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</si>
  <si>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</si>
  <si>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</si>
  <si>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</si>
  <si>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</si>
  <si>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</si>
  <si>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</si>
  <si>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</si>
  <si>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</si>
  <si>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</si>
  <si>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</si>
  <si>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</si>
  <si>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</si>
  <si>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</si>
  <si>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</si>
  <si>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</si>
  <si>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</si>
  <si>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</si>
  <si>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</si>
  <si>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</si>
  <si>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</si>
  <si>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</si>
  <si>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</si>
  <si>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</si>
  <si>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</si>
  <si>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</si>
  <si>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</si>
  <si>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</si>
  <si>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</si>
  <si>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</si>
  <si>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</si>
  <si>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</si>
  <si>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</si>
  <si>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</si>
  <si>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</si>
  <si>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</si>
  <si>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</si>
  <si>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</si>
  <si>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</si>
  <si>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</si>
  <si>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</si>
  <si>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</si>
  <si>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</si>
  <si>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</si>
  <si>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</si>
  <si>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</si>
  <si>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</si>
  <si>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</si>
  <si>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</si>
  <si>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</si>
  <si>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</si>
  <si>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</si>
  <si>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</si>
  <si>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</si>
  <si>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</si>
  <si>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</si>
  <si>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</si>
  <si>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</si>
  <si>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</si>
  <si>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</si>
  <si>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</si>
  <si>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</si>
  <si>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</si>
  <si>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</si>
  <si>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</si>
  <si>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</si>
  <si>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</si>
  <si>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</si>
  <si>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</si>
  <si>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</si>
  <si>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</si>
  <si>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</si>
  <si>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</si>
  <si>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</si>
  <si>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</si>
  <si>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</si>
  <si>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</si>
  <si>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</si>
  <si>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</si>
  <si>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</si>
  <si>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</si>
  <si>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</si>
  <si>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</si>
  <si>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</si>
  <si>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</si>
  <si>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</si>
  <si>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</si>
  <si>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</si>
  <si>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</si>
  <si>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</si>
  <si>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</si>
  <si>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</si>
  <si>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</si>
  <si>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</si>
  <si>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</si>
  <si>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</si>
  <si>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</si>
  <si>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</si>
  <si>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</si>
  <si>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</si>
  <si>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</si>
  <si>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</si>
  <si>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</si>
  <si>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</si>
  <si>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</si>
  <si>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</si>
  <si>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</si>
  <si>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</si>
  <si>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</si>
  <si>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</si>
  <si>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</si>
  <si>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</si>
  <si>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</si>
  <si>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</si>
  <si>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</si>
  <si>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</si>
  <si>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</si>
  <si>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</si>
  <si>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</si>
  <si>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</si>
  <si>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</si>
  <si>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</si>
  <si>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</si>
  <si>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</si>
  <si>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</si>
  <si>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</si>
  <si>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</si>
  <si>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</si>
  <si>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</si>
  <si>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</si>
  <si>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</si>
  <si>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</si>
  <si>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</si>
  <si>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</si>
  <si>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</si>
  <si>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</si>
  <si>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</si>
  <si>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</si>
  <si>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</si>
  <si>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</si>
  <si>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</si>
  <si>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</si>
  <si>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</si>
  <si>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</si>
  <si>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</si>
  <si>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</si>
  <si>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</si>
  <si>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</si>
  <si>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</si>
  <si>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</si>
  <si>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</si>
  <si>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</si>
  <si>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</si>
  <si>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</si>
  <si>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</si>
  <si>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</si>
  <si>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</si>
  <si>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</si>
  <si>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</si>
  <si>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</si>
  <si>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</si>
  <si>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</si>
  <si>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</si>
  <si>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</si>
  <si>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</si>
  <si>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</si>
  <si>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</si>
  <si>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</si>
  <si>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</si>
  <si>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</si>
  <si>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</si>
  <si>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</si>
  <si>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</si>
  <si>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</si>
  <si>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</si>
  <si>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</si>
  <si>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</si>
  <si>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</si>
  <si>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</si>
  <si>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</si>
  <si>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</si>
  <si>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</si>
  <si>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</si>
  <si>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</si>
  <si>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</si>
  <si>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</si>
  <si>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</si>
  <si>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</si>
  <si>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</si>
  <si>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</si>
  <si>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</si>
  <si>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</si>
  <si>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</si>
  <si>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</si>
  <si>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</si>
  <si>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</si>
  <si>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</si>
  <si>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</si>
  <si>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</si>
  <si>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</si>
  <si>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</si>
  <si>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</si>
  <si>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</si>
  <si>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</si>
  <si>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</si>
  <si>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</si>
  <si>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</si>
  <si>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</si>
  <si>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</si>
  <si>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</si>
  <si>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</si>
  <si>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</si>
  <si>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</si>
  <si>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</si>
  <si>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</si>
  <si>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</si>
  <si>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</si>
  <si>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</si>
  <si>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</si>
  <si>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</si>
  <si>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</si>
  <si>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</si>
  <si>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</si>
  <si>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</si>
  <si>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</si>
  <si>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</si>
  <si>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</si>
  <si>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</si>
  <si>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</si>
  <si>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</si>
  <si>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</si>
  <si>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</si>
  <si>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</si>
  <si>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</si>
  <si>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</si>
  <si>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</si>
  <si>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</si>
  <si>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</si>
  <si>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</si>
  <si>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</si>
  <si>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</si>
  <si>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</si>
  <si>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</si>
  <si>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</si>
  <si>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</si>
  <si>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</si>
  <si>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</si>
  <si>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</si>
  <si>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</si>
  <si>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</si>
  <si>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</si>
  <si>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</si>
  <si>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</si>
  <si>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</si>
  <si>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</si>
  <si>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</si>
  <si>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</si>
  <si>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</si>
  <si>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</si>
  <si>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</si>
  <si>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</si>
  <si>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</si>
  <si>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</si>
  <si>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</si>
  <si>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</si>
  <si>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</si>
  <si>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</si>
  <si>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</si>
  <si>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</si>
  <si>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</si>
  <si>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</si>
  <si>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</si>
  <si>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</si>
  <si>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</si>
  <si>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</si>
  <si>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</si>
  <si>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</si>
  <si>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</si>
  <si>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</si>
  <si>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</si>
  <si>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</si>
  <si>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</si>
  <si>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</si>
  <si>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</si>
  <si>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</si>
  <si>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</si>
  <si>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</si>
  <si>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</si>
  <si>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</si>
  <si>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</si>
  <si>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</si>
  <si>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</si>
  <si>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</si>
  <si>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</si>
  <si>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</si>
  <si>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</si>
  <si>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</si>
  <si>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</si>
  <si>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</si>
  <si>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</si>
  <si>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</si>
  <si>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</si>
  <si>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</si>
  <si>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</si>
  <si>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</si>
  <si>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</si>
  <si>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</si>
  <si>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</si>
  <si>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</si>
  <si>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</si>
  <si>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</si>
  <si>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</si>
  <si>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</si>
  <si>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</si>
  <si>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</si>
  <si>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</si>
  <si>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</si>
  <si>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</si>
  <si>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</si>
  <si>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</si>
  <si>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</si>
  <si>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</si>
  <si>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</si>
  <si>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</si>
  <si>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</si>
  <si>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</si>
  <si>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</si>
  <si>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</si>
  <si>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</si>
  <si>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</si>
  <si>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</si>
  <si>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</si>
  <si>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</si>
  <si>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</si>
  <si>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</si>
  <si>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</si>
  <si>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</si>
  <si>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</si>
  <si>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</si>
  <si>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</si>
  <si>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</si>
  <si>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</si>
  <si>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</si>
  <si>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</si>
  <si>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</si>
  <si>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</si>
  <si>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</si>
  <si>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</si>
  <si>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</si>
  <si>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</si>
  <si>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</si>
  <si>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</si>
  <si>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</si>
  <si>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</si>
  <si>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</si>
  <si>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</si>
  <si>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</si>
  <si>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</si>
  <si>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</si>
  <si>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</si>
  <si>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</si>
  <si>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</si>
  <si>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</si>
  <si>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</si>
  <si>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</si>
  <si>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</si>
  <si>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</si>
  <si>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</si>
  <si>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</si>
  <si>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</si>
  <si>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</si>
  <si>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</si>
  <si>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</si>
  <si>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</si>
  <si>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</si>
  <si>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</si>
  <si>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</si>
  <si>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</si>
  <si>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</si>
  <si>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</si>
  <si>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</si>
  <si>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</si>
  <si>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</si>
  <si>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</si>
  <si>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</si>
  <si>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</si>
  <si>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</si>
  <si>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</si>
  <si>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</si>
  <si>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</si>
  <si>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</si>
  <si>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</si>
  <si>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</si>
  <si>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</si>
  <si>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</si>
  <si>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</si>
  <si>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</si>
  <si>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</si>
  <si>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</si>
  <si>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</si>
  <si>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</si>
  <si>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</si>
  <si>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</si>
  <si>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</si>
  <si>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</si>
  <si>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</si>
  <si>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</si>
  <si>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</si>
  <si>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</si>
  <si>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</si>
  <si>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</si>
  <si>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</si>
  <si>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</si>
  <si>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</si>
  <si>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</si>
  <si>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</si>
  <si>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</si>
  <si>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</si>
  <si>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</si>
  <si>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</si>
  <si>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</si>
  <si>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</si>
  <si>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</si>
  <si>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</si>
  <si>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</si>
  <si>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</si>
  <si>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</si>
  <si>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</si>
  <si>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</si>
  <si>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</si>
  <si>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</si>
  <si>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</si>
  <si>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</si>
  <si>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</si>
  <si>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</si>
  <si>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</si>
  <si>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</si>
  <si>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</si>
  <si>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</si>
  <si>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</si>
  <si>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</si>
  <si>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</si>
  <si>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</si>
  <si>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</si>
  <si>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</si>
  <si>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</si>
  <si>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</si>
  <si>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</si>
  <si>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</si>
  <si>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</si>
  <si>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</si>
  <si>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</si>
  <si>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</si>
  <si>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</si>
  <si>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</si>
  <si>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</si>
  <si>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</si>
  <si>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</si>
  <si>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</si>
  <si>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</si>
  <si>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</si>
  <si>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</si>
  <si>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</si>
  <si>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</si>
  <si>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</si>
  <si>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</si>
  <si>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</si>
  <si>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</si>
  <si>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</si>
  <si>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</si>
  <si>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</si>
  <si>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</si>
  <si>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</si>
  <si>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</si>
  <si>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</si>
  <si>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</si>
  <si>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</si>
  <si>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</si>
  <si>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</si>
  <si>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</si>
  <si>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</si>
  <si>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</si>
  <si>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</si>
  <si>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</si>
  <si>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</si>
  <si>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</si>
  <si>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</si>
  <si>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</si>
  <si>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</si>
  <si>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</si>
  <si>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</si>
  <si>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</si>
  <si>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</si>
  <si>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</si>
  <si>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</si>
  <si>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</si>
  <si>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</si>
  <si>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</si>
  <si>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</si>
  <si>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</si>
  <si>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</si>
  <si>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</si>
  <si>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</si>
  <si>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</si>
  <si>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</si>
  <si>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</si>
  <si>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</si>
  <si>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</si>
  <si>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</si>
  <si>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</si>
  <si>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</si>
  <si>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</si>
  <si>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</si>
  <si>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</si>
  <si>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</si>
  <si>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</si>
  <si>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</si>
  <si>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</si>
  <si>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</si>
  <si>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</si>
  <si>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</si>
  <si>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</si>
  <si>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</si>
  <si>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</si>
  <si>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</si>
  <si>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</si>
  <si>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</si>
  <si>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</si>
  <si>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</si>
  <si>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</si>
  <si>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</si>
  <si>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</si>
  <si>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</si>
  <si>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</si>
  <si>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</si>
  <si>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</si>
  <si>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</si>
  <si>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</si>
  <si>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</si>
  <si>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</si>
  <si>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</si>
  <si>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</si>
  <si>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</si>
  <si>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</si>
  <si>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</si>
  <si>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</si>
  <si>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</si>
  <si>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</si>
  <si>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</si>
  <si>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</si>
  <si>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</si>
  <si>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</si>
  <si>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</si>
  <si>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</si>
  <si>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</si>
  <si>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</si>
  <si>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</si>
  <si>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</si>
  <si>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</si>
  <si>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</si>
  <si>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</si>
  <si>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</si>
  <si>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</si>
  <si>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</si>
  <si>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</si>
  <si>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</si>
  <si>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</si>
  <si>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</si>
  <si>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</si>
  <si>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</si>
  <si>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</si>
  <si>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</si>
  <si>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</si>
  <si>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</si>
  <si>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</si>
  <si>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</si>
  <si>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</si>
  <si>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</si>
  <si>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</si>
  <si>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</si>
  <si>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</si>
  <si>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</si>
  <si>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</si>
  <si>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</si>
  <si>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</si>
  <si>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</si>
  <si>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</si>
  <si>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</si>
  <si>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</si>
  <si>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</si>
  <si>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</si>
  <si>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</si>
  <si>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</si>
  <si>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</si>
  <si>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</si>
  <si>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</si>
  <si>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</si>
  <si>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</si>
  <si>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</si>
  <si>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</si>
  <si>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</si>
  <si>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</si>
  <si>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</si>
  <si>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</si>
  <si>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</si>
  <si>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</si>
  <si>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</si>
  <si>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</si>
  <si>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</si>
  <si>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</si>
  <si>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</si>
  <si>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</si>
  <si>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</si>
  <si>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</si>
  <si>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</si>
  <si>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</si>
  <si>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</si>
  <si>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</si>
  <si>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</si>
  <si>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</si>
  <si>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</si>
  <si>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</si>
  <si>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</si>
  <si>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</si>
  <si>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</si>
  <si>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</si>
  <si>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</si>
  <si>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</si>
  <si>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</si>
  <si>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</si>
  <si>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</si>
  <si>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</si>
  <si>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</si>
  <si>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</si>
  <si>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</si>
  <si>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</si>
  <si>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</si>
  <si>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</si>
  <si>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</si>
  <si>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</si>
  <si>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</si>
  <si>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</si>
  <si>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</si>
  <si>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</si>
  <si>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</si>
  <si>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</si>
  <si>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</si>
  <si>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</si>
  <si>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</si>
  <si>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</si>
  <si>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</si>
  <si>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</si>
  <si>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</si>
  <si>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</si>
  <si>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</si>
  <si>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</si>
  <si>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</si>
  <si>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</si>
  <si>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</si>
  <si>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</si>
  <si>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</si>
  <si>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</si>
  <si>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</si>
  <si>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</si>
  <si>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</si>
  <si>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</si>
  <si>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</si>
  <si>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</si>
  <si>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</si>
  <si>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</si>
  <si>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</si>
  <si>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</si>
  <si>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</si>
  <si>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</si>
  <si>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</si>
  <si>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</si>
  <si>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</si>
  <si>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</si>
  <si>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</si>
  <si>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</si>
  <si>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</si>
  <si>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</si>
  <si>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</si>
  <si>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</si>
  <si>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</si>
  <si>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</si>
  <si>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</si>
  <si>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</si>
  <si>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</si>
  <si>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</si>
  <si>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</si>
  <si>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</si>
  <si>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</si>
  <si>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</si>
  <si>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</si>
  <si>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</si>
  <si>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</si>
  <si>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</si>
  <si>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</si>
  <si>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</si>
  <si>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</si>
  <si>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</si>
  <si>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</si>
  <si>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</si>
  <si>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</si>
  <si>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</si>
  <si>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</si>
  <si>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</si>
  <si>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</si>
  <si>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</si>
  <si>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</si>
  <si>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</si>
  <si>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</si>
  <si>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</si>
  <si>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</si>
  <si>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</si>
  <si>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</si>
  <si>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</si>
  <si>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</si>
  <si>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</si>
  <si>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</si>
  <si>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</si>
  <si>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</si>
  <si>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</si>
  <si>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</si>
  <si>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</si>
  <si>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</si>
  <si>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</si>
  <si>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</si>
  <si>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</si>
  <si>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</si>
  <si>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</si>
  <si>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</si>
  <si>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</si>
  <si>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</si>
  <si>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</si>
  <si>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</si>
  <si>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</si>
  <si>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</si>
  <si>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</si>
  <si>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</si>
  <si>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</si>
  <si>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</si>
  <si>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</si>
  <si>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</si>
  <si>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</si>
  <si>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</si>
  <si>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</si>
  <si>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</si>
  <si>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</si>
  <si>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</si>
  <si>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</si>
  <si>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</si>
  <si>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</si>
  <si>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</si>
  <si>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</si>
  <si>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</si>
  <si>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</si>
  <si>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</si>
  <si>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</si>
  <si>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</si>
  <si>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</si>
  <si>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</si>
  <si>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</si>
  <si>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</si>
  <si>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</si>
  <si>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</si>
  <si>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</si>
  <si>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</si>
  <si>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</si>
  <si>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</si>
  <si>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</si>
  <si>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</si>
  <si>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</si>
  <si>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</si>
  <si>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</si>
  <si>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</si>
  <si>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</si>
  <si>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</si>
  <si>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</si>
  <si>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</si>
  <si>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</si>
  <si>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</si>
  <si>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</si>
  <si>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</si>
  <si>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</si>
  <si>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</si>
  <si>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</si>
  <si>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</si>
  <si>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</si>
  <si>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</si>
  <si>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</si>
  <si>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</si>
  <si>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</si>
  <si>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</si>
  <si>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</si>
  <si>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</si>
  <si>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</si>
  <si>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</si>
  <si>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</si>
  <si>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</si>
  <si>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</si>
  <si>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</si>
  <si>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</si>
  <si>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</si>
  <si>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</si>
  <si>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</si>
  <si>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</si>
  <si>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</si>
  <si>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</si>
  <si>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</si>
  <si>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</si>
  <si>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</si>
  <si>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</si>
  <si>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</si>
  <si>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</si>
  <si>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</si>
  <si>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</si>
  <si>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</si>
  <si>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</si>
  <si>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</si>
  <si>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</si>
  <si>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</si>
  <si>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</si>
  <si>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</si>
  <si>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</si>
  <si>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</si>
  <si>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</si>
  <si>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</si>
  <si>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</si>
  <si>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</si>
  <si>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</si>
  <si>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</si>
  <si>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</si>
  <si>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</si>
  <si>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</si>
  <si>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</si>
  <si>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</si>
  <si>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</si>
  <si>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</si>
  <si>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</si>
  <si>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</si>
  <si>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</si>
  <si>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</si>
  <si>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</si>
  <si>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</si>
  <si>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</si>
  <si>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</si>
  <si>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</si>
  <si>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</si>
  <si>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</si>
  <si>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</si>
  <si>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</si>
  <si>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</si>
  <si>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</si>
  <si>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</si>
  <si>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</si>
  <si>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</si>
  <si>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</si>
  <si>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</si>
  <si>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</si>
  <si>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</si>
  <si>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</si>
  <si>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</si>
  <si>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</si>
  <si>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</si>
  <si>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</si>
  <si>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</si>
  <si>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</si>
  <si>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</si>
  <si>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</si>
  <si>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</si>
  <si>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</si>
  <si>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</si>
  <si>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</si>
  <si>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</si>
  <si>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</si>
  <si>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</si>
  <si>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</si>
  <si>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</si>
  <si>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</si>
  <si>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</si>
  <si>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</si>
  <si>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</si>
  <si>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</si>
  <si>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</si>
  <si>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</si>
  <si>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</si>
  <si>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</si>
  <si>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</si>
  <si>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</si>
  <si>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</si>
  <si>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</si>
  <si>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</si>
  <si>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</si>
  <si>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</si>
  <si>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</si>
  <si>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</si>
  <si>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</si>
  <si>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</si>
  <si>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</si>
  <si>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</si>
  <si>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</si>
  <si>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</si>
  <si>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</si>
  <si>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</si>
  <si>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</si>
  <si>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</si>
  <si>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</si>
  <si>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</si>
  <si>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</si>
  <si>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</si>
  <si>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</si>
  <si>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</si>
  <si>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</si>
  <si>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</si>
  <si>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</si>
  <si>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</si>
  <si>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</si>
  <si>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</si>
  <si>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</si>
  <si>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</si>
  <si>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</si>
  <si>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</si>
  <si>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</si>
  <si>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</si>
  <si>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</si>
  <si>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</si>
  <si>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</si>
  <si>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</si>
  <si>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</si>
  <si>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</si>
  <si>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</si>
  <si>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</si>
  <si>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</si>
  <si>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</si>
  <si>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</si>
  <si>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</si>
  <si>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</si>
  <si>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</si>
  <si>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</si>
  <si>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</si>
  <si>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</si>
  <si>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</si>
  <si>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</si>
  <si>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</si>
  <si>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</si>
  <si>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</si>
  <si>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</si>
  <si>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</si>
  <si>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</si>
  <si>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</si>
  <si>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</si>
  <si>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</si>
  <si>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</si>
  <si>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</si>
  <si>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</si>
  <si>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</si>
  <si>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</si>
  <si>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</si>
  <si>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</si>
  <si>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</si>
  <si>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</si>
  <si>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</si>
  <si>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</si>
  <si>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</si>
  <si>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</si>
  <si>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</si>
  <si>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</si>
  <si>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</si>
  <si>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</si>
  <si>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</si>
  <si>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</si>
  <si>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</si>
  <si>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</si>
  <si>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</si>
  <si>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</si>
  <si>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</si>
  <si>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</si>
  <si>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</si>
  <si>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</si>
  <si>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</si>
  <si>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</si>
  <si>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</si>
  <si>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</si>
  <si>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</si>
  <si>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</si>
  <si>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</si>
  <si>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</si>
  <si>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</si>
  <si>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</si>
  <si>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</si>
  <si>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</si>
  <si>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</si>
  <si>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</si>
  <si>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</si>
  <si>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</si>
  <si>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</si>
  <si>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</si>
  <si>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</si>
  <si>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</si>
  <si>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</si>
  <si>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</si>
  <si>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</si>
  <si>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</si>
  <si>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</si>
  <si>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</si>
  <si>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</si>
  <si>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</si>
  <si>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</si>
  <si>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</si>
  <si>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</si>
  <si>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</si>
  <si>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</si>
  <si>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</si>
  <si>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</si>
  <si>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</si>
  <si>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</si>
  <si>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</si>
  <si>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</si>
  <si>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</si>
  <si>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</si>
  <si>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</si>
  <si>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</si>
  <si>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</si>
  <si>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</si>
  <si>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</si>
  <si>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</si>
  <si>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</si>
  <si>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</si>
  <si>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</si>
  <si>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</si>
  <si>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</si>
  <si>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</si>
  <si>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</si>
  <si>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</si>
  <si>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</si>
  <si>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</si>
  <si>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</si>
  <si>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</si>
  <si>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</si>
  <si>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</si>
  <si>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</si>
  <si>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</si>
  <si>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</si>
  <si>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</si>
  <si>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</si>
  <si>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</si>
  <si>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</si>
  <si>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</si>
  <si>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</si>
  <si>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</si>
  <si>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</si>
  <si>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</si>
  <si>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</si>
  <si>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</si>
  <si>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</si>
  <si>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</si>
  <si>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</si>
  <si>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</si>
  <si>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</si>
  <si>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</si>
  <si>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</si>
  <si>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</si>
  <si>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</si>
  <si>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</si>
  <si>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</si>
  <si>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</si>
  <si>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</si>
  <si>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</si>
  <si>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</si>
  <si>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</si>
  <si>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</si>
  <si>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</si>
  <si>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</si>
  <si>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</si>
  <si>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</si>
  <si>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</si>
  <si>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</si>
  <si>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</si>
  <si>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</si>
  <si>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</si>
  <si>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</si>
  <si>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</si>
  <si>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</si>
  <si>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</si>
  <si>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</si>
  <si>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</si>
  <si>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</si>
  <si>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</si>
  <si>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</si>
  <si>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</si>
  <si>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</si>
  <si>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</si>
  <si>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</si>
  <si>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</si>
  <si>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</si>
  <si>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</si>
  <si>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</si>
  <si>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</si>
  <si>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</si>
  <si>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</si>
  <si>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</si>
  <si>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</si>
  <si>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</si>
  <si>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</si>
  <si>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</si>
  <si>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</si>
  <si>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</si>
  <si>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</si>
  <si>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</si>
  <si>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</si>
  <si>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</si>
  <si>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</si>
  <si>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</si>
  <si>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</si>
  <si>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</si>
  <si>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</si>
  <si>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</si>
  <si>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</si>
  <si>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</si>
  <si>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</si>
  <si>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</si>
  <si>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</si>
  <si>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</si>
  <si>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</si>
  <si>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</si>
  <si>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</si>
  <si>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</si>
  <si>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</si>
  <si>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</si>
  <si>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</si>
  <si>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</si>
  <si>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</si>
  <si>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</si>
  <si>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</si>
  <si>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</si>
  <si>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</si>
  <si>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</si>
  <si>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</si>
  <si>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</si>
  <si>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</si>
  <si>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</si>
  <si>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</si>
  <si>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</si>
  <si>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</si>
  <si>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</si>
  <si>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</si>
  <si>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</si>
  <si>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</si>
  <si>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</si>
  <si>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</si>
  <si>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</si>
  <si>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</si>
  <si>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</si>
  <si>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</si>
  <si>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</si>
  <si>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</si>
  <si>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</si>
  <si>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</si>
  <si>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</si>
  <si>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</si>
  <si>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</si>
  <si>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</si>
  <si>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</si>
  <si>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</si>
  <si>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</si>
  <si>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</si>
  <si>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</si>
  <si>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</si>
  <si>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</si>
  <si>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</si>
  <si>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</si>
  <si>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</si>
  <si>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</si>
  <si>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</si>
  <si>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</si>
  <si>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</si>
  <si>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</si>
  <si>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</si>
  <si>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</si>
  <si>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</si>
  <si>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</si>
  <si>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</si>
  <si>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</si>
  <si>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</si>
  <si>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</si>
  <si>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</si>
  <si>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</si>
  <si>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</si>
  <si>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</si>
  <si>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</si>
  <si>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</si>
  <si>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</si>
  <si>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</si>
  <si>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</si>
  <si>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</si>
  <si>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</si>
  <si>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</si>
  <si>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</si>
  <si>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</si>
  <si>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</si>
  <si>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</si>
  <si>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</si>
  <si>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</si>
  <si>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</si>
  <si>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</si>
  <si>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</si>
  <si>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</si>
  <si>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</si>
  <si>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</si>
  <si>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</si>
  <si>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</si>
  <si>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</si>
  <si>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</si>
  <si>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</si>
  <si>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</si>
  <si>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</si>
  <si>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</si>
  <si>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</si>
  <si>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</si>
  <si>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</si>
  <si>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</si>
  <si>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</si>
  <si>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</si>
  <si>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</si>
  <si>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</si>
  <si>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</si>
  <si>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</si>
  <si>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</si>
  <si>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</si>
  <si>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</si>
  <si>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</si>
  <si>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</si>
  <si>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</si>
  <si>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</si>
  <si>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</si>
  <si>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</si>
  <si>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</si>
  <si>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</si>
  <si>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</si>
  <si>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</si>
  <si>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</si>
  <si>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</si>
  <si>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</si>
  <si>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</si>
  <si>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</si>
  <si>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</si>
  <si>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</si>
  <si>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</si>
  <si>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</si>
  <si>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</si>
  <si>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</si>
  <si>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</si>
  <si>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</si>
  <si>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</si>
  <si>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</si>
  <si>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</si>
  <si>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</si>
  <si>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</si>
  <si>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</si>
  <si>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</si>
  <si>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</si>
  <si>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</si>
  <si>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</si>
  <si>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</si>
  <si>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</si>
  <si>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</si>
  <si>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</si>
  <si>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</si>
  <si>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</si>
  <si>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</si>
  <si>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</si>
  <si>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</si>
  <si>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</si>
  <si>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</si>
  <si>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</si>
  <si>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</si>
  <si>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</si>
  <si>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</si>
  <si>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</si>
  <si>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</si>
  <si>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</si>
  <si>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</si>
  <si>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</si>
  <si>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</si>
  <si>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</si>
  <si>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</si>
  <si>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</si>
  <si>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</si>
  <si>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</si>
  <si>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</si>
  <si>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</si>
  <si>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</si>
  <si>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</si>
  <si>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</si>
  <si>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</si>
  <si>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</si>
  <si>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</si>
  <si>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</si>
  <si>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</si>
  <si>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</si>
  <si>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</si>
  <si>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</si>
  <si>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</si>
  <si>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</si>
  <si>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</si>
  <si>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</si>
  <si>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</si>
  <si>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</si>
  <si>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</si>
  <si>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</si>
  <si>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</si>
  <si>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</si>
  <si>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</si>
  <si>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</si>
  <si>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</si>
  <si>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</si>
  <si>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</si>
  <si>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</si>
  <si>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</si>
  <si>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</si>
  <si>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</si>
  <si>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</si>
  <si>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</si>
  <si>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</si>
  <si>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</si>
  <si>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</si>
  <si>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</si>
  <si>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</si>
  <si>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</si>
  <si>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</si>
  <si>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</si>
  <si>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</si>
  <si>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</si>
  <si>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</si>
  <si>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</si>
  <si>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</si>
  <si>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</si>
  <si>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</si>
  <si>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</si>
  <si>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</si>
  <si>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</si>
  <si>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</si>
  <si>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</si>
  <si>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</si>
  <si>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</si>
  <si>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</si>
  <si>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</si>
  <si>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</si>
  <si>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</si>
  <si>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</si>
  <si>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</si>
  <si>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</si>
  <si>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</si>
  <si>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</si>
  <si>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</si>
  <si>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</si>
  <si>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</si>
  <si>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</si>
  <si>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</si>
  <si>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</si>
  <si>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</si>
  <si>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</si>
  <si>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</si>
  <si>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</si>
  <si>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</si>
  <si>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</si>
  <si>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</si>
  <si>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</si>
  <si>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</si>
  <si>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</si>
  <si>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</si>
  <si>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</si>
  <si>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</si>
  <si>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</si>
  <si>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</si>
  <si>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</si>
  <si>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</si>
  <si>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</si>
  <si>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</si>
  <si>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</si>
  <si>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</si>
  <si>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</si>
  <si>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</si>
  <si>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</si>
  <si>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</si>
  <si>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</si>
  <si>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</si>
  <si>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</si>
  <si>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</si>
  <si>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</si>
  <si>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</si>
  <si>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</si>
  <si>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</si>
  <si>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</si>
  <si>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</si>
  <si>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</si>
  <si>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</si>
  <si>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</si>
  <si>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</si>
  <si>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</si>
  <si>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</si>
  <si>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</si>
  <si>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</si>
  <si>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</si>
  <si>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</si>
  <si>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</si>
  <si>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</si>
  <si>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</si>
  <si>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</si>
  <si>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</si>
  <si>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</si>
  <si>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</si>
  <si>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</si>
  <si>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</si>
  <si>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</si>
  <si>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</si>
  <si>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</si>
  <si>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</si>
  <si>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</si>
  <si>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</si>
  <si>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</si>
  <si>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</si>
  <si>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</si>
  <si>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</si>
  <si>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</si>
  <si>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</si>
  <si>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</si>
  <si>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</si>
  <si>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</si>
  <si>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</si>
  <si>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</si>
  <si>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</si>
  <si>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</si>
  <si>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</si>
  <si>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</si>
  <si>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</si>
  <si>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</si>
  <si>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</si>
  <si>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</si>
  <si>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</si>
  <si>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</si>
  <si>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</si>
  <si>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</si>
  <si>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</si>
  <si>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</si>
  <si>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</si>
  <si>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</si>
  <si>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</si>
  <si>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</si>
  <si>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</si>
  <si>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</si>
  <si>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</si>
  <si>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</si>
  <si>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</si>
  <si>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</si>
  <si>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</si>
  <si>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</si>
  <si>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</si>
  <si>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</si>
  <si>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</si>
  <si>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</si>
  <si>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</si>
  <si>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</si>
  <si>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</si>
  <si>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</si>
  <si>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</si>
  <si>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</si>
  <si>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</si>
  <si>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</si>
  <si>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</si>
  <si>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</si>
  <si>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</si>
  <si>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</si>
  <si>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</si>
  <si>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</si>
  <si>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</si>
  <si>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</si>
  <si>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</si>
  <si>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</si>
  <si>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</si>
  <si>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</si>
  <si>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</si>
  <si>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</si>
  <si>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</si>
  <si>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</si>
  <si>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</si>
  <si>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</si>
  <si>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</si>
  <si>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</si>
  <si>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</si>
  <si>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</si>
  <si>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</si>
  <si>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</si>
  <si>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</si>
  <si>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</si>
  <si>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</si>
  <si>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</si>
  <si>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</si>
  <si>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</si>
  <si>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</si>
  <si>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</si>
  <si>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</si>
  <si>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</si>
  <si>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</si>
  <si>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</si>
  <si>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</si>
  <si>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</si>
  <si>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</si>
  <si>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</si>
  <si>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</si>
  <si>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</si>
  <si>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</si>
  <si>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</si>
  <si>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</si>
  <si>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</si>
  <si>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</si>
  <si>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</si>
  <si>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</si>
  <si>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</si>
  <si>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</si>
  <si>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</si>
  <si>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</si>
  <si>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</si>
  <si>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</si>
  <si>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</si>
  <si>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</si>
  <si>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</si>
  <si>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</si>
  <si>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</si>
  <si>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</si>
  <si>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</si>
  <si>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</si>
  <si>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</si>
  <si>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</si>
  <si>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</si>
  <si>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</si>
  <si>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</si>
  <si>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</si>
  <si>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</si>
  <si>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</si>
  <si>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</si>
  <si>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</si>
  <si>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</si>
  <si>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</si>
  <si>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</si>
  <si>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</si>
  <si>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</si>
  <si>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</si>
  <si>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</si>
  <si>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</si>
  <si>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</si>
  <si>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</si>
  <si>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</si>
  <si>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</si>
  <si>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</si>
  <si>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</si>
  <si>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</si>
  <si>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</si>
  <si>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</si>
  <si>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</si>
  <si>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</si>
  <si>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</si>
  <si>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</si>
  <si>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</si>
  <si>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</si>
  <si>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</si>
  <si>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</si>
  <si>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</si>
  <si>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</si>
  <si>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</si>
  <si>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</si>
  <si>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</si>
  <si>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</si>
  <si>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</si>
  <si>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</si>
  <si>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</si>
  <si>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</si>
  <si>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</si>
  <si>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</si>
  <si>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</si>
  <si>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</si>
  <si>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</si>
  <si>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</si>
  <si>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</si>
  <si>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</si>
  <si>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</si>
  <si>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</si>
  <si>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</si>
  <si>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</si>
  <si>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</si>
  <si>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</si>
  <si>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</si>
  <si>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</si>
  <si>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</si>
  <si>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</si>
  <si>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</si>
  <si>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</si>
  <si>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</si>
  <si>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</si>
  <si>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</si>
  <si>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</si>
  <si>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</si>
  <si>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</si>
  <si>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</si>
  <si>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</si>
  <si>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</si>
  <si>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</si>
  <si>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</si>
  <si>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</si>
  <si>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</si>
  <si>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</si>
  <si>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</si>
  <si>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</si>
  <si>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</si>
  <si>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</si>
  <si>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</si>
  <si>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</si>
  <si>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</si>
  <si>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</si>
  <si>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</si>
  <si>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</si>
  <si>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</si>
  <si>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</si>
  <si>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</si>
  <si>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</si>
  <si>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</si>
  <si>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</si>
  <si>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</si>
  <si>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</si>
  <si>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</si>
  <si>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</si>
  <si>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</si>
  <si>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</si>
  <si>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</si>
  <si>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</si>
  <si>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</si>
  <si>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</si>
  <si>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</si>
  <si>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</si>
  <si>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</si>
  <si>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</si>
  <si>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</si>
  <si>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</si>
  <si>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</si>
  <si>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</si>
  <si>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</si>
  <si>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</si>
  <si>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</si>
  <si>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</si>
  <si>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</si>
  <si>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</si>
  <si>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</si>
  <si>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</si>
  <si>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</si>
  <si>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</si>
  <si>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</si>
  <si>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</si>
  <si>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</si>
  <si>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</si>
  <si>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</si>
  <si>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</si>
  <si>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</si>
  <si>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</si>
  <si>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</si>
  <si>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</si>
  <si>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</si>
  <si>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</si>
  <si>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</si>
  <si>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</si>
  <si>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</si>
  <si>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</si>
  <si>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</si>
  <si>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</si>
  <si>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</si>
  <si>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</si>
  <si>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</si>
  <si>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</si>
  <si>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</si>
  <si>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</si>
  <si>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</si>
  <si>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</si>
  <si>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</si>
  <si>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</si>
  <si>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</si>
  <si>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</si>
  <si>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</si>
  <si>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</si>
  <si>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</si>
  <si>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</si>
  <si>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</si>
  <si>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</si>
  <si>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</si>
  <si>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</si>
  <si>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</si>
  <si>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</si>
  <si>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</si>
  <si>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</si>
  <si>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</si>
  <si>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</si>
  <si>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</si>
  <si>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</si>
  <si>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</si>
  <si>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</si>
  <si>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</si>
  <si>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</si>
  <si>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</si>
  <si>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</si>
  <si>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</si>
  <si>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</si>
  <si>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</si>
  <si>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</si>
  <si>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</si>
  <si>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</si>
  <si>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</si>
  <si>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</si>
  <si>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</si>
  <si>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</si>
  <si>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</si>
  <si>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</si>
  <si>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</si>
  <si>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</si>
  <si>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</si>
  <si>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</si>
  <si>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</si>
  <si>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</si>
  <si>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</si>
  <si>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</si>
  <si>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</si>
  <si>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</si>
  <si>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</si>
  <si>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</si>
  <si>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</si>
  <si>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</si>
  <si>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</si>
  <si>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</si>
  <si>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</si>
  <si>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</si>
  <si>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</si>
  <si>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</si>
  <si>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</si>
  <si>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</si>
  <si>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</si>
  <si>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</si>
  <si>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</si>
  <si>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</si>
  <si>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</si>
  <si>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</si>
  <si>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</si>
  <si>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</si>
  <si>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</si>
  <si>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</si>
  <si>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</si>
  <si>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</si>
  <si>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</si>
  <si>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</si>
  <si>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</si>
  <si>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</si>
  <si>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</si>
  <si>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</si>
  <si>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</si>
  <si>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</si>
  <si>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</si>
  <si>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</si>
  <si>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</si>
  <si>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</si>
  <si>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</si>
  <si>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</si>
  <si>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</si>
  <si>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</si>
  <si>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</si>
  <si>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</si>
  <si>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</si>
  <si>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</si>
  <si>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</si>
  <si>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</si>
  <si>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</si>
  <si>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</si>
  <si>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</si>
  <si>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</si>
  <si>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</si>
  <si>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</si>
  <si>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</si>
  <si>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</si>
  <si>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</si>
  <si>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</si>
  <si>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</si>
  <si>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</si>
  <si>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</si>
  <si>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</si>
  <si>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</si>
  <si>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</si>
  <si>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</si>
  <si>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</si>
  <si>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</si>
  <si>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</si>
  <si>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</si>
  <si>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</si>
  <si>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</si>
  <si>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</si>
  <si>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</si>
  <si>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</si>
  <si>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</si>
  <si>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</si>
  <si>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</si>
  <si>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</si>
  <si>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</si>
  <si>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</si>
  <si>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</si>
  <si>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</si>
  <si>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</si>
  <si>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</si>
  <si>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</si>
  <si>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</si>
  <si>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</si>
  <si>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</si>
  <si>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</si>
  <si>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</si>
  <si>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</si>
  <si>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</si>
  <si>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</si>
  <si>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</si>
  <si>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</si>
  <si>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</si>
  <si>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</si>
  <si>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</si>
  <si>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</si>
  <si>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</si>
  <si>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</si>
  <si>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</si>
  <si>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</si>
  <si>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</si>
  <si>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</si>
  <si>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</si>
  <si>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</si>
  <si>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</si>
  <si>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</si>
  <si>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</si>
  <si>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</si>
  <si>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</si>
  <si>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</si>
  <si>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</si>
  <si>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</si>
  <si>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</si>
  <si>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</si>
  <si>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</si>
  <si>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</si>
  <si>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</si>
  <si>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</si>
  <si>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</si>
  <si>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</si>
  <si>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</si>
  <si>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</si>
  <si>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</si>
  <si>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</si>
  <si>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</si>
  <si>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</si>
  <si>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</si>
  <si>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</si>
  <si>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</si>
  <si>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</si>
  <si>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</si>
  <si>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</si>
  <si>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</si>
  <si>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</si>
  <si>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</si>
  <si>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</si>
  <si>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</si>
  <si>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</si>
  <si>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</si>
  <si>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</si>
  <si>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</si>
  <si>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</si>
  <si>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</si>
  <si>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</si>
  <si>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</si>
  <si>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</si>
  <si>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</si>
  <si>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</si>
  <si>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</si>
  <si>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</si>
  <si>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</si>
  <si>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</si>
  <si>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</si>
  <si>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</si>
  <si>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</si>
  <si>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</si>
  <si>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</si>
  <si>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</si>
  <si>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</si>
  <si>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</si>
  <si>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</si>
  <si>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</si>
  <si>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</si>
  <si>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</si>
  <si>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</si>
  <si>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</si>
  <si>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</si>
  <si>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</si>
  <si>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</si>
  <si>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</si>
  <si>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</si>
  <si>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</si>
  <si>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</si>
  <si>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</si>
  <si>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</si>
  <si>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</si>
  <si>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</si>
  <si>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</si>
  <si>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</si>
  <si>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</si>
  <si>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</si>
  <si>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</si>
  <si>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</si>
  <si>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</si>
  <si>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</si>
  <si>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</si>
  <si>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</si>
  <si>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</si>
  <si>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</si>
  <si>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</si>
  <si>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</si>
  <si>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</si>
  <si>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</si>
  <si>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</si>
  <si>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</si>
  <si>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</si>
  <si>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</si>
  <si>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</si>
  <si>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</si>
  <si>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</si>
  <si>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</si>
  <si>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</si>
  <si>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</si>
  <si>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</si>
  <si>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</si>
  <si>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</si>
  <si>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</si>
  <si>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</si>
  <si>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</si>
  <si>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</si>
  <si>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</si>
  <si>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</si>
  <si>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</si>
  <si>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</si>
  <si>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</si>
  <si>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</si>
  <si>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</si>
  <si>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</si>
  <si>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</si>
  <si>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</si>
  <si>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</si>
  <si>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</si>
  <si>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</si>
  <si>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</si>
  <si>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</si>
  <si>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</si>
  <si>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</si>
  <si>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</si>
  <si>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</si>
  <si>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</si>
  <si>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</si>
  <si>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</si>
  <si>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</si>
  <si>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</si>
  <si>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</si>
  <si>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</si>
  <si>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</si>
  <si>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</si>
  <si>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</si>
  <si>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</si>
  <si>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</si>
  <si>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</si>
  <si>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</si>
  <si>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</si>
  <si>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</si>
  <si>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</si>
  <si>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</si>
  <si>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</si>
  <si>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</si>
  <si>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</si>
  <si>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</si>
  <si>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</si>
  <si>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</si>
  <si>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</si>
  <si>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</si>
  <si>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</si>
  <si>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</si>
  <si>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</si>
  <si>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</si>
  <si>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</si>
  <si>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</si>
  <si>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</si>
  <si>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</si>
  <si>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</si>
  <si>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</si>
  <si>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</si>
  <si>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</si>
  <si>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</si>
  <si>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</si>
  <si>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</si>
  <si>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</si>
  <si>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</si>
  <si>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</si>
  <si>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</si>
  <si>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</si>
  <si>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</si>
  <si>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</si>
  <si>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</si>
  <si>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</si>
  <si>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</si>
  <si>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</si>
  <si>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</si>
  <si>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</si>
  <si>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</si>
  <si>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</si>
  <si>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</si>
  <si>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</si>
  <si>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</si>
  <si>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</si>
  <si>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</si>
  <si>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</si>
  <si>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</si>
  <si>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</si>
  <si>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</si>
  <si>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</si>
  <si>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</si>
  <si>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</si>
  <si>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</si>
  <si>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</si>
  <si>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</si>
  <si>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</si>
  <si>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</si>
  <si>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</si>
  <si>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</si>
  <si>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</si>
  <si>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</si>
  <si>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</si>
  <si>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</si>
  <si>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</si>
  <si>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</si>
  <si>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</si>
  <si>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</si>
  <si>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</si>
  <si>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</si>
  <si>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</si>
  <si>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</si>
  <si>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</si>
  <si>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</si>
  <si>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</si>
  <si>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</si>
  <si>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</si>
  <si>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</si>
  <si>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</si>
  <si>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</si>
  <si>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</si>
  <si>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</si>
  <si>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</si>
  <si>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</si>
  <si>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</si>
  <si>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</si>
  <si>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</si>
  <si>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</si>
  <si>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</si>
  <si>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</si>
  <si>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</si>
  <si>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</si>
  <si>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</si>
  <si>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</si>
  <si>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</si>
  <si>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</si>
  <si>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</si>
  <si>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</si>
  <si>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</si>
  <si>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</si>
  <si>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</si>
  <si>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</si>
  <si>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</si>
  <si>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</si>
  <si>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</si>
  <si>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</si>
  <si>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</si>
  <si>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</si>
  <si>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</si>
  <si>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</si>
  <si>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</si>
  <si>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</si>
  <si>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</si>
  <si>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</si>
  <si>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</si>
  <si>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</si>
  <si>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</si>
  <si>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</si>
  <si>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</si>
  <si>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</si>
  <si>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</si>
  <si>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</si>
  <si>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</si>
  <si>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</si>
  <si>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</si>
  <si>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</si>
  <si>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</si>
  <si>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</si>
  <si>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</si>
  <si>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</si>
  <si>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</si>
  <si>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</si>
  <si>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</si>
  <si>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</si>
  <si>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</si>
  <si>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</si>
  <si>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</si>
  <si>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</si>
  <si>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</si>
  <si>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</si>
  <si>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</si>
  <si>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</si>
  <si>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</si>
  <si>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</si>
  <si>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</si>
  <si>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</si>
  <si>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</si>
  <si>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</si>
  <si>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</si>
  <si>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</si>
  <si>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</si>
  <si>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</si>
  <si>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</si>
  <si>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</si>
  <si>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</si>
  <si>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</si>
  <si>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</si>
  <si>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</si>
  <si>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</si>
  <si>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</si>
  <si>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</si>
  <si>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</si>
  <si>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</si>
  <si>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</si>
  <si>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</si>
  <si>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</si>
  <si>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</si>
  <si>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</si>
  <si>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</si>
  <si>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</si>
  <si>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</si>
  <si>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</si>
  <si>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</si>
  <si>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</si>
  <si>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</si>
  <si>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</si>
  <si>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</si>
  <si>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</si>
  <si>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</si>
  <si>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</si>
  <si>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</si>
  <si>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</si>
  <si>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</si>
  <si>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</si>
  <si>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</si>
  <si>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</si>
  <si>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</si>
  <si>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</si>
  <si>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</si>
  <si>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</si>
  <si>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</si>
  <si>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</si>
  <si>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</si>
  <si>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</si>
  <si>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</si>
  <si>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</si>
  <si>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</si>
  <si>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</si>
  <si>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</si>
  <si>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</si>
  <si>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</si>
  <si>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</si>
  <si>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</si>
  <si>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</si>
  <si>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</si>
  <si>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</si>
  <si>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</si>
  <si>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</si>
  <si>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</si>
  <si>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</si>
  <si>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</si>
  <si>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</si>
  <si>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</si>
  <si>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</si>
  <si>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</si>
  <si>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</si>
  <si>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</si>
  <si>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</si>
  <si>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</si>
  <si>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</si>
  <si>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</si>
  <si>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</si>
  <si>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</si>
  <si>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</si>
  <si>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</si>
  <si>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</si>
  <si>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</si>
  <si>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</si>
  <si>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</si>
  <si>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</si>
  <si>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</si>
  <si>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</si>
  <si>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</si>
  <si>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</si>
  <si>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</si>
  <si>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</si>
  <si>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</si>
  <si>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</si>
  <si>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</si>
  <si>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</si>
  <si>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</si>
  <si>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</si>
  <si>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</si>
  <si>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</si>
  <si>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</si>
  <si>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</si>
  <si>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</si>
  <si>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</si>
  <si>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</si>
  <si>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</si>
  <si>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</si>
  <si>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</si>
  <si>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</si>
  <si>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</si>
  <si>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</si>
  <si>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</si>
  <si>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</si>
  <si>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</si>
  <si>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</si>
  <si>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</si>
  <si>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</si>
  <si>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</si>
  <si>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</si>
  <si>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</si>
  <si>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</si>
  <si>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</si>
  <si>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</si>
  <si>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</si>
  <si>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</si>
  <si>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</si>
  <si>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</si>
  <si>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</si>
  <si>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</si>
  <si>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</si>
  <si>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</si>
  <si>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</si>
  <si>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</si>
  <si>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</si>
  <si>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</si>
  <si>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</si>
  <si>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</si>
  <si>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</si>
  <si>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</si>
  <si>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</si>
  <si>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</si>
  <si>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</si>
  <si>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</si>
  <si>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</si>
  <si>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</si>
  <si>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</si>
  <si>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</si>
  <si>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</si>
  <si>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</si>
  <si>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</si>
  <si>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</si>
  <si>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</si>
  <si>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</si>
  <si>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</si>
  <si>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</si>
  <si>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</si>
  <si>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</si>
  <si>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</si>
  <si>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</si>
  <si>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</si>
  <si>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</si>
  <si>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</si>
  <si>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</si>
  <si>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</si>
  <si>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</si>
  <si>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</si>
  <si>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</si>
  <si>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</si>
  <si>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</si>
  <si>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</si>
  <si>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</si>
  <si>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</si>
  <si>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</si>
  <si>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</si>
  <si>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</si>
  <si>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</si>
  <si>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</si>
  <si>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</si>
  <si>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</si>
  <si>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</si>
  <si>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</si>
  <si>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</si>
  <si>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</si>
  <si>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</si>
  <si>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</si>
  <si>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</si>
  <si>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</si>
  <si>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</si>
  <si>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</si>
  <si>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</si>
  <si>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</si>
  <si>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</si>
  <si>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</si>
  <si>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</si>
  <si>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</si>
  <si>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</si>
  <si>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</si>
  <si>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</si>
  <si>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</si>
  <si>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</si>
  <si>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</si>
  <si>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</si>
  <si>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</si>
  <si>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</si>
  <si>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</si>
  <si>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</si>
  <si>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</si>
  <si>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</si>
  <si>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</si>
  <si>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</si>
  <si>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</si>
  <si>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</si>
  <si>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</si>
  <si>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</si>
  <si>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</si>
  <si>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</si>
  <si>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</si>
  <si>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</si>
  <si>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</si>
  <si>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</si>
  <si>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</si>
  <si>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</si>
  <si>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</si>
  <si>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</si>
  <si>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</si>
  <si>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</si>
  <si>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</si>
  <si>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</si>
  <si>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</si>
  <si>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</si>
  <si>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</si>
  <si>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</si>
  <si>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</si>
  <si>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</si>
  <si>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</si>
  <si>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</si>
  <si>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</si>
  <si>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</si>
  <si>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</si>
  <si>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</si>
  <si>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</si>
  <si>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</si>
  <si>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</si>
  <si>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</si>
  <si>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</si>
  <si>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</si>
  <si>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</si>
  <si>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</si>
  <si>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</si>
  <si>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</si>
  <si>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</si>
  <si>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</si>
  <si>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</si>
  <si>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</si>
  <si>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</si>
  <si>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</si>
  <si>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</si>
  <si>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</si>
  <si>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</si>
  <si>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</si>
  <si>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</si>
  <si>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</si>
  <si>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</si>
  <si>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</si>
  <si>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</si>
  <si>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</si>
  <si>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</si>
  <si>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</si>
  <si>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</si>
  <si>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</si>
  <si>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</si>
  <si>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</si>
  <si>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</si>
  <si>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</si>
  <si>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</si>
  <si>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</si>
  <si>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</si>
  <si>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</si>
  <si>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</si>
  <si>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</si>
  <si>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</si>
  <si>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</si>
  <si>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</si>
  <si>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</si>
  <si>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</si>
  <si>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</si>
  <si>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</si>
  <si>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</si>
  <si>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</si>
  <si>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</si>
  <si>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</si>
  <si>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</si>
  <si>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</si>
  <si>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</si>
  <si>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</si>
  <si>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</si>
  <si>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</si>
  <si>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</si>
  <si>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</si>
  <si>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</si>
  <si>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</si>
  <si>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</si>
  <si>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</si>
  <si>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</si>
  <si>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</si>
  <si>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</si>
  <si>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</si>
  <si>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</si>
  <si>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</si>
  <si>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</si>
  <si>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</si>
  <si>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</si>
  <si>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</si>
  <si>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</si>
  <si>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</si>
  <si>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</si>
  <si>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</si>
  <si>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</si>
  <si>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</si>
  <si>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</si>
  <si>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</si>
  <si>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</si>
  <si>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</si>
  <si>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</si>
  <si>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</si>
  <si>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</si>
  <si>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</si>
  <si>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</si>
  <si>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</si>
  <si>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</si>
  <si>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</si>
  <si>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</si>
  <si>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</si>
  <si>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</si>
  <si>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</si>
  <si>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</si>
  <si>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</si>
  <si>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</si>
  <si>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</si>
  <si>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</si>
  <si>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</si>
  <si>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</si>
  <si>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</si>
  <si>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</si>
  <si>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</si>
  <si>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</si>
  <si>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</si>
  <si>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</si>
  <si>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</si>
  <si>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</si>
  <si>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</si>
  <si>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</si>
  <si>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</si>
  <si>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</si>
  <si>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</si>
  <si>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</si>
  <si>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</si>
  <si>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</si>
  <si>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</si>
  <si>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</si>
  <si>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</si>
  <si>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</si>
  <si>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</si>
  <si>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</si>
  <si>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</si>
  <si>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</si>
  <si>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</si>
  <si>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</si>
  <si>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</si>
  <si>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</si>
  <si>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</si>
  <si>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</si>
  <si>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</si>
  <si>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</si>
  <si>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</si>
  <si>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</si>
  <si>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</si>
  <si>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</si>
  <si>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</si>
  <si>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</si>
  <si>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</si>
  <si>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</si>
  <si>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</si>
  <si>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</si>
  <si>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</si>
  <si>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</si>
  <si>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</si>
  <si>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</si>
  <si>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</si>
  <si>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</si>
  <si>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</si>
  <si>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</si>
  <si>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</si>
  <si>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</si>
  <si>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</si>
  <si>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</si>
  <si>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</si>
  <si>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</si>
  <si>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</si>
  <si>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</si>
  <si>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</si>
  <si>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</si>
  <si>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</si>
  <si>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</si>
  <si>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</si>
  <si>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</si>
  <si>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</si>
  <si>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</si>
  <si>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</si>
  <si>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</si>
  <si>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</si>
  <si>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</si>
  <si>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</si>
  <si>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</si>
  <si>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</si>
  <si>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</si>
  <si>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</si>
  <si>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</si>
  <si>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</si>
  <si>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</si>
  <si>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</si>
  <si>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</si>
  <si>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</si>
  <si>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</si>
  <si>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</si>
  <si>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</si>
  <si>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</si>
  <si>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</si>
  <si>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</si>
  <si>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</si>
  <si>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</si>
  <si>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</si>
  <si>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</si>
  <si>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</si>
  <si>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</si>
  <si>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</si>
  <si>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</si>
  <si>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</si>
  <si>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</si>
  <si>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</si>
  <si>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</si>
  <si>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</si>
  <si>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</si>
  <si>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</si>
  <si>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</si>
  <si>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</si>
  <si>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</si>
  <si>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</si>
  <si>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</si>
  <si>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</si>
  <si>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</si>
  <si>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</si>
  <si>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</si>
  <si>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</si>
  <si>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</si>
  <si>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</si>
  <si>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</si>
  <si>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</si>
  <si>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</si>
  <si>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</si>
  <si>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</si>
  <si>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</si>
  <si>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</si>
  <si>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</si>
  <si>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</si>
  <si>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</si>
  <si>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</si>
  <si>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</si>
  <si>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</si>
  <si>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</si>
  <si>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</si>
  <si>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</si>
  <si>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</si>
  <si>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</si>
  <si>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</si>
  <si>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</si>
  <si>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</si>
  <si>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</si>
  <si>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</si>
  <si>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</si>
  <si>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</si>
  <si>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</si>
  <si>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</si>
  <si>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</si>
  <si>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</si>
  <si>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</si>
  <si>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</si>
  <si>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</si>
  <si>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</si>
  <si>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</si>
  <si>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</si>
  <si>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</si>
  <si>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</si>
  <si>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</si>
  <si>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</si>
  <si>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</si>
  <si>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</si>
  <si>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</si>
  <si>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</si>
  <si>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</si>
  <si>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</si>
  <si>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</si>
  <si>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</si>
  <si>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</si>
  <si>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</si>
  <si>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</si>
  <si>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</si>
  <si>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</si>
  <si>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</si>
  <si>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</si>
  <si>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</si>
  <si>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</si>
  <si>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</si>
  <si>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</si>
  <si>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</si>
  <si>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</si>
  <si>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</si>
  <si>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</si>
  <si>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</si>
  <si>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</si>
  <si>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</si>
  <si>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</si>
  <si>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</si>
  <si>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</si>
  <si>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</si>
  <si>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</si>
  <si>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</si>
  <si>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</si>
  <si>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</si>
  <si>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</si>
  <si>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</si>
  <si>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</si>
  <si>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</si>
  <si>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</si>
  <si>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</si>
  <si>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</si>
  <si>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</si>
  <si>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</si>
  <si>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</si>
  <si>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</si>
  <si>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</si>
  <si>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</si>
  <si>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</si>
  <si>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</si>
  <si>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</si>
  <si>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</si>
  <si>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</si>
  <si>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</si>
  <si>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</si>
  <si>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</si>
  <si>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</si>
  <si>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</si>
  <si>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</si>
  <si>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</si>
  <si>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</si>
  <si>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</si>
  <si>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</si>
  <si>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</si>
  <si>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</si>
  <si>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</si>
  <si>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</si>
  <si>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</si>
  <si>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</si>
  <si>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</si>
  <si>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</si>
  <si>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</si>
  <si>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</si>
  <si>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</si>
  <si>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</si>
  <si>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</si>
  <si>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</si>
  <si>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</si>
  <si>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</si>
  <si>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</si>
  <si>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</si>
  <si>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</si>
  <si>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</si>
  <si>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</si>
  <si>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</si>
  <si>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</si>
  <si>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</si>
  <si>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</si>
  <si>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</si>
  <si>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</si>
  <si>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</si>
  <si>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</si>
  <si>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</si>
  <si>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</si>
  <si>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</si>
  <si>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</si>
  <si>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</si>
  <si>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</si>
  <si>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</si>
  <si>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</si>
  <si>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</si>
  <si>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</si>
  <si>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</si>
  <si>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</si>
  <si>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</si>
  <si>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</si>
  <si>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</si>
  <si>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</si>
  <si>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</si>
  <si>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</si>
  <si>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</si>
  <si>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</si>
  <si>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</si>
  <si>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</si>
  <si>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</si>
  <si>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</si>
  <si>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</si>
  <si>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</si>
  <si>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</si>
  <si>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</si>
  <si>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</si>
  <si>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</si>
  <si>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</si>
  <si>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</si>
  <si>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</si>
  <si>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</si>
  <si>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</si>
  <si>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</si>
  <si>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</si>
  <si>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</si>
  <si>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</si>
  <si>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</si>
  <si>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</si>
  <si>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</si>
  <si>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</si>
  <si>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</si>
  <si>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</si>
  <si>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</si>
  <si>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</si>
  <si>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</si>
  <si>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</si>
  <si>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</si>
  <si>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</si>
  <si>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</si>
  <si>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</si>
  <si>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</si>
  <si>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</si>
  <si>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</si>
  <si>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</si>
  <si>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</si>
  <si>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</si>
  <si>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</si>
  <si>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</si>
  <si>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</si>
  <si>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</si>
  <si>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</si>
  <si>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</si>
  <si>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</si>
  <si>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</si>
  <si>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</si>
  <si>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</si>
  <si>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</si>
  <si>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</si>
  <si>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</si>
  <si>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</si>
  <si>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</si>
  <si>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</si>
  <si>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</si>
  <si>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</si>
  <si>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</si>
  <si>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</si>
  <si>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</si>
  <si>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</si>
  <si>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</si>
  <si>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</si>
  <si>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</si>
  <si>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</si>
  <si>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</si>
  <si>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</si>
  <si>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</si>
  <si>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</si>
  <si>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</si>
  <si>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</si>
  <si>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</si>
  <si>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</si>
  <si>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</si>
  <si>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</si>
  <si>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</si>
  <si>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</si>
  <si>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</si>
  <si>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</si>
  <si>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</si>
  <si>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</si>
  <si>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</si>
  <si>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</si>
  <si>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</si>
  <si>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</si>
  <si>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</si>
  <si>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</si>
  <si>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</si>
  <si>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</si>
  <si>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</si>
  <si>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</si>
  <si>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</si>
  <si>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</si>
  <si>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</si>
  <si>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</si>
  <si>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</si>
  <si>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</si>
  <si>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</si>
  <si>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</si>
  <si>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</si>
  <si>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</si>
  <si>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</si>
  <si>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</si>
  <si>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</si>
  <si>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</si>
  <si>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</si>
  <si>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</si>
  <si>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</si>
  <si>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</si>
  <si>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</si>
  <si>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</si>
  <si>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</si>
  <si>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</si>
  <si>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</si>
  <si>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</si>
  <si>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</si>
  <si>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</si>
  <si>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</si>
  <si>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</si>
  <si>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</si>
  <si>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</si>
  <si>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</si>
  <si>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</si>
  <si>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</si>
  <si>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</si>
  <si>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</si>
  <si>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</si>
  <si>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</si>
  <si>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</si>
  <si>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</si>
  <si>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</si>
  <si>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</si>
  <si>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</si>
  <si>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</si>
  <si>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</si>
  <si>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</si>
  <si>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</si>
  <si>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</si>
  <si>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</si>
  <si>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</si>
  <si>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</si>
  <si>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</si>
  <si>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</si>
  <si>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</si>
  <si>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</si>
  <si>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</si>
  <si>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</si>
  <si>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</si>
  <si>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</si>
  <si>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</si>
  <si>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</si>
  <si>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</si>
  <si>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</si>
  <si>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</si>
  <si>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</si>
  <si>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</si>
  <si>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</si>
  <si>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</si>
  <si>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</si>
  <si>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</si>
  <si>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</si>
  <si>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</si>
  <si>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</si>
  <si>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</si>
  <si>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</si>
  <si>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</si>
  <si>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</si>
  <si>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</si>
  <si>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</si>
  <si>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</si>
  <si>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</si>
  <si>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</si>
  <si>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</si>
  <si>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</si>
  <si>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</si>
  <si>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</si>
  <si>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</si>
  <si>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</si>
  <si>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</si>
  <si>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</si>
  <si>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</si>
  <si>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</si>
  <si>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</si>
  <si>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</si>
  <si>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</si>
  <si>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</si>
  <si>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</si>
  <si>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</si>
  <si>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</si>
  <si>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</si>
  <si>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</si>
  <si>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</si>
  <si>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</si>
  <si>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</si>
  <si>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</si>
  <si>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</si>
  <si>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</si>
  <si>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</si>
  <si>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</si>
  <si>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</si>
  <si>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</si>
  <si>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</si>
  <si>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</si>
  <si>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</si>
  <si>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</si>
  <si>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</si>
  <si>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</si>
  <si>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</si>
  <si>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</si>
  <si>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</si>
  <si>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</si>
  <si>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</si>
  <si>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</si>
  <si>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</si>
  <si>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</si>
  <si>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</si>
  <si>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</si>
  <si>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</si>
  <si>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</si>
  <si>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</si>
  <si>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</si>
  <si>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</si>
  <si>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</si>
  <si>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</si>
  <si>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</si>
  <si>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</si>
  <si>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</si>
  <si>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</si>
  <si>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</si>
  <si>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</si>
  <si>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</si>
  <si>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</si>
  <si>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</si>
  <si>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</si>
  <si>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</si>
  <si>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</si>
  <si>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</si>
  <si>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</si>
  <si>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</si>
  <si>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</si>
  <si>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</si>
  <si>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</si>
  <si>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</si>
  <si>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</si>
  <si>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</si>
  <si>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</si>
  <si>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</si>
  <si>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</si>
  <si>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</si>
  <si>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</si>
  <si>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</si>
  <si>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</si>
  <si>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</si>
  <si>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</si>
  <si>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</si>
  <si>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</si>
  <si>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</si>
  <si>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</si>
  <si>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</si>
  <si>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</si>
  <si>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</si>
  <si>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</si>
  <si>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</si>
  <si>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</si>
  <si>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</si>
  <si>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</si>
  <si>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</si>
  <si>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</si>
  <si>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</si>
  <si>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</si>
  <si>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</si>
  <si>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</si>
  <si>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</si>
  <si>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</si>
  <si>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</si>
  <si>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</si>
  <si>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</si>
  <si>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</si>
  <si>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</si>
  <si>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</si>
  <si>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</si>
  <si>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</si>
  <si>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</si>
  <si>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</si>
  <si>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</si>
  <si>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</si>
  <si>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</si>
  <si>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</si>
  <si>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</si>
  <si>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</si>
  <si>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</si>
  <si>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</si>
  <si>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</si>
  <si>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</si>
  <si>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</si>
  <si>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</si>
  <si>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</si>
  <si>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</si>
  <si>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</si>
  <si>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</si>
  <si>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</si>
  <si>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</si>
  <si>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</si>
  <si>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</si>
  <si>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</si>
  <si>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</si>
  <si>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</si>
  <si>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</si>
  <si>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</si>
  <si>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</si>
  <si>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</si>
  <si>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</si>
  <si>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</si>
  <si>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</si>
  <si>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</si>
  <si>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</si>
  <si>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</si>
  <si>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</si>
  <si>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</si>
  <si>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</si>
  <si>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</si>
  <si>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</si>
  <si>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</si>
  <si>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</si>
  <si>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</si>
  <si>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</si>
  <si>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</si>
  <si>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</si>
  <si>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</si>
  <si>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</si>
  <si>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</si>
  <si>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</si>
  <si>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</si>
  <si>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</si>
  <si>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</si>
  <si>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</si>
  <si>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</si>
  <si>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</si>
  <si>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</si>
  <si>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</si>
  <si>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</si>
  <si>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</si>
  <si>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</si>
  <si>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</si>
  <si>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</si>
  <si>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</si>
  <si>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</si>
  <si>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</si>
  <si>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</si>
  <si>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</si>
  <si>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</si>
  <si>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</si>
  <si>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</si>
  <si>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</si>
  <si>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</si>
  <si>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</si>
  <si>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</si>
  <si>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</si>
  <si>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</si>
  <si>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</si>
  <si>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</si>
  <si>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</si>
  <si>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</si>
  <si>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</si>
  <si>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</si>
  <si>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</si>
  <si>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</si>
  <si>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</si>
  <si>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</si>
  <si>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</si>
  <si>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</si>
  <si>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</si>
  <si>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</si>
  <si>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</si>
  <si>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</si>
  <si>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</si>
  <si>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</si>
  <si>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</si>
  <si>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</si>
  <si>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</si>
  <si>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</si>
  <si>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</si>
  <si>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</si>
  <si>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</si>
  <si>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</si>
  <si>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</si>
  <si>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</si>
  <si>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</si>
  <si>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</si>
  <si>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</si>
  <si>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</si>
  <si>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</si>
  <si>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</si>
  <si>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</si>
  <si>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</si>
  <si>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</si>
  <si>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</si>
  <si>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</si>
  <si>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</si>
  <si>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</si>
  <si>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</si>
  <si>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</si>
  <si>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</si>
  <si>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</si>
  <si>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</si>
  <si>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</si>
  <si>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</si>
  <si>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</si>
  <si>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</si>
  <si>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</si>
  <si>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</si>
  <si>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</si>
  <si>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</si>
  <si>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</si>
  <si>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</si>
  <si>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</si>
  <si>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</si>
  <si>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</si>
  <si>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</si>
  <si>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</si>
  <si>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</si>
  <si>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</si>
  <si>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</si>
  <si>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</si>
  <si>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</si>
  <si>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</si>
  <si>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</si>
  <si>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</si>
  <si>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</si>
  <si>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</si>
  <si>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</si>
  <si>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</si>
  <si>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</si>
  <si>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</si>
  <si>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</si>
  <si>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</si>
  <si>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</si>
  <si>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</si>
  <si>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</si>
  <si>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</si>
  <si>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</si>
  <si>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</si>
  <si>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</si>
  <si>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</si>
  <si>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</si>
  <si>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</si>
  <si>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</si>
  <si>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</si>
  <si>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</si>
  <si>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</si>
  <si>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</si>
  <si>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</si>
  <si>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</si>
  <si>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</si>
  <si>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</si>
  <si>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</si>
  <si>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</si>
  <si>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</si>
  <si>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</si>
  <si>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</si>
  <si>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</si>
  <si>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</si>
  <si>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</si>
  <si>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</si>
  <si>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</si>
  <si>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</si>
  <si>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</si>
  <si>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</si>
  <si>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</si>
  <si>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</si>
  <si>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</si>
  <si>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</si>
  <si>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</si>
  <si>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</si>
  <si>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</si>
  <si>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</si>
  <si>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</si>
  <si>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</si>
  <si>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</si>
  <si>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</si>
  <si>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</si>
  <si>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</si>
  <si>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</si>
  <si>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</si>
  <si>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</si>
  <si>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</si>
  <si>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</si>
  <si>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</si>
  <si>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</si>
  <si>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</si>
  <si>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</si>
  <si>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</si>
  <si>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</si>
  <si>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</si>
  <si>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</si>
  <si>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</si>
  <si>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</si>
  <si>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</si>
  <si>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</si>
  <si>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</si>
  <si>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</si>
  <si>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</si>
  <si>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</si>
  <si>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</si>
  <si>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</si>
  <si>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</si>
  <si>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</si>
  <si>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</si>
  <si>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</si>
  <si>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</si>
  <si>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</si>
  <si>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</si>
  <si>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</si>
  <si>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</si>
  <si>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</si>
  <si>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</si>
  <si>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</si>
  <si>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</si>
  <si>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</si>
  <si>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</si>
  <si>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</si>
  <si>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</si>
  <si>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</si>
  <si>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</si>
  <si>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</si>
  <si>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</si>
  <si>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</si>
  <si>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</si>
  <si>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</si>
  <si>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</si>
  <si>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</si>
  <si>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</si>
  <si>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</si>
  <si>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</si>
  <si>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</si>
  <si>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</si>
  <si>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</si>
  <si>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</si>
  <si>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</si>
  <si>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</si>
  <si>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</si>
  <si>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</si>
  <si>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</si>
  <si>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</si>
  <si>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</si>
  <si>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</si>
  <si>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</si>
  <si>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</si>
  <si>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</si>
  <si>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</si>
  <si>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</si>
  <si>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</si>
  <si>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</si>
  <si>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</si>
  <si>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</si>
  <si>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</si>
  <si>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</si>
  <si>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</si>
  <si>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</si>
  <si>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</si>
  <si>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</si>
  <si>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</si>
  <si>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</si>
  <si>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</si>
  <si>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</si>
  <si>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</si>
  <si>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</si>
  <si>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</si>
  <si>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</si>
  <si>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</si>
  <si>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</si>
  <si>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</si>
  <si>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</si>
  <si>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</si>
  <si>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</si>
  <si>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</si>
  <si>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</si>
  <si>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</si>
  <si>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</si>
  <si>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</si>
  <si>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</si>
  <si>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</si>
  <si>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</si>
  <si>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</si>
  <si>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</si>
  <si>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</si>
  <si>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</si>
  <si>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</si>
  <si>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</si>
  <si>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</si>
  <si>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</si>
  <si>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</si>
  <si>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</si>
  <si>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</si>
  <si>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</si>
  <si>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</si>
  <si>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</si>
  <si>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</si>
  <si>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</si>
  <si>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</si>
  <si>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</si>
  <si>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</si>
  <si>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</si>
  <si>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</si>
  <si>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</si>
  <si>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</si>
  <si>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</si>
  <si>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</si>
  <si>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</si>
  <si>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</si>
  <si>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</si>
  <si>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</si>
  <si>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</si>
  <si>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</si>
  <si>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</si>
  <si>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</si>
  <si>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</si>
  <si>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</si>
  <si>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</si>
  <si>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</si>
  <si>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</si>
  <si>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</si>
  <si>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</si>
  <si>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</si>
  <si>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</si>
  <si>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</si>
  <si>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</si>
  <si>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</si>
  <si>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</si>
  <si>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</si>
  <si>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</si>
  <si>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</si>
  <si>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</si>
  <si>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</si>
  <si>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</si>
  <si>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</si>
  <si>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</si>
  <si>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</si>
  <si>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</si>
  <si>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</si>
  <si>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</si>
  <si>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</si>
  <si>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</si>
  <si>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</si>
  <si>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</si>
  <si>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</si>
  <si>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</si>
  <si>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</si>
  <si>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</si>
  <si>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</si>
  <si>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</si>
  <si>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</si>
  <si>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</si>
  <si>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</si>
  <si>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</si>
  <si>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</si>
  <si>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</si>
  <si>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</si>
  <si>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</si>
  <si>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</si>
  <si>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</si>
  <si>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</si>
  <si>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</si>
  <si>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</si>
  <si>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</si>
  <si>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</si>
  <si>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</si>
  <si>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</si>
  <si>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</si>
  <si>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</si>
  <si>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</si>
  <si>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</si>
  <si>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</si>
  <si>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</si>
  <si>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</si>
  <si>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</si>
  <si>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</si>
  <si>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</si>
  <si>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</si>
  <si>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</si>
  <si>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</si>
  <si>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</si>
  <si>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</si>
  <si>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</si>
  <si>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</si>
  <si>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</si>
  <si>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</si>
  <si>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</si>
  <si>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</si>
  <si>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</si>
  <si>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</si>
  <si>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</si>
  <si>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</si>
  <si>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</si>
  <si>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</si>
  <si>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</si>
  <si>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</si>
  <si>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</si>
  <si>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</si>
  <si>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</si>
  <si>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</si>
  <si>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</si>
  <si>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</si>
  <si>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</si>
  <si>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</si>
  <si>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</si>
  <si>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</si>
  <si>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</si>
  <si>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</si>
  <si>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</si>
  <si>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</si>
  <si>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</si>
  <si>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</si>
  <si>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</si>
  <si>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</si>
  <si>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</si>
  <si>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</si>
  <si>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</si>
  <si>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</si>
  <si>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</si>
  <si>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</si>
  <si>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</si>
  <si>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</si>
  <si>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</si>
  <si>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</si>
  <si>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</si>
  <si>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</si>
  <si>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</si>
  <si>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</si>
  <si>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</si>
  <si>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</si>
  <si>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</si>
  <si>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</si>
  <si>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</si>
  <si>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</si>
  <si>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</si>
  <si>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</si>
  <si>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</si>
  <si>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</si>
  <si>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</si>
  <si>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</si>
  <si>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</si>
  <si>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</si>
  <si>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</si>
  <si>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</si>
  <si>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</si>
  <si>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</si>
  <si>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</si>
  <si>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</si>
  <si>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</si>
  <si>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</si>
  <si>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</si>
  <si>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</si>
  <si>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</si>
  <si>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</si>
  <si>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</si>
  <si>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</si>
  <si>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</si>
  <si>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</si>
  <si>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</si>
  <si>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</si>
  <si>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</si>
  <si>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</si>
  <si>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</si>
  <si>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</si>
  <si>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</si>
  <si>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</si>
  <si>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</si>
  <si>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</si>
  <si>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</si>
  <si>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</si>
  <si>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</si>
  <si>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</si>
  <si>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</si>
  <si>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</si>
  <si>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</si>
  <si>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</si>
  <si>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</si>
  <si>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</si>
  <si>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</si>
  <si>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</si>
  <si>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</si>
  <si>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</si>
  <si>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</si>
  <si>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</si>
  <si>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</si>
  <si>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</si>
  <si>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</si>
  <si>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</si>
  <si>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</si>
  <si>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</si>
  <si>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</si>
  <si>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</si>
  <si>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</si>
  <si>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</si>
  <si>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</si>
  <si>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</si>
  <si>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</si>
  <si>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</si>
  <si>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</si>
  <si>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</si>
  <si>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</si>
  <si>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</si>
  <si>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</si>
  <si>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</si>
  <si>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</si>
  <si>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</si>
  <si>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</si>
  <si>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</si>
  <si>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</si>
  <si>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</si>
  <si>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</si>
  <si>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</si>
  <si>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</si>
  <si>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</si>
  <si>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</si>
  <si>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</si>
  <si>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</si>
  <si>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</si>
  <si>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</si>
  <si>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</si>
  <si>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</si>
  <si>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</si>
  <si>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</si>
  <si>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</si>
  <si>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</si>
  <si>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</si>
  <si>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</si>
  <si>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</si>
  <si>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</si>
  <si>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</si>
  <si>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</si>
  <si>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</si>
  <si>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</si>
  <si>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</si>
  <si>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</si>
  <si>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</si>
  <si>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</si>
  <si>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</si>
  <si>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</si>
  <si>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</si>
  <si>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</si>
  <si>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</si>
  <si>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</si>
  <si>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</si>
  <si>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</si>
  <si>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</si>
  <si>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</si>
  <si>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</si>
  <si>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</si>
  <si>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</si>
  <si>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</si>
  <si>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</si>
  <si>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</si>
  <si>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</si>
  <si>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</si>
  <si>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</si>
  <si>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</si>
  <si>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</si>
  <si>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</si>
  <si>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</si>
  <si>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</si>
  <si>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</si>
  <si>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</si>
  <si>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</si>
  <si>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</si>
  <si>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</si>
  <si>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</si>
  <si>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</si>
  <si>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</si>
  <si>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</si>
  <si>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</si>
  <si>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</si>
  <si>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</si>
  <si>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</si>
  <si>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</si>
  <si>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</si>
  <si>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</si>
  <si>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</si>
  <si>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</si>
  <si>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</si>
  <si>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</si>
  <si>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</si>
  <si>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</si>
  <si>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</si>
  <si>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</si>
  <si>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</si>
  <si>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</si>
  <si>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</si>
  <si>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</si>
  <si>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</si>
  <si>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</si>
  <si>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</si>
  <si>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</si>
  <si>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</si>
  <si>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</si>
  <si>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</si>
  <si>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</si>
  <si>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</si>
  <si>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</si>
  <si>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</si>
  <si>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</si>
  <si>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</si>
  <si>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</si>
  <si>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</si>
  <si>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</si>
  <si>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</si>
  <si>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</si>
  <si>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</si>
  <si>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</si>
  <si>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</si>
  <si>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</si>
  <si>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</si>
  <si>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</si>
  <si>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</si>
  <si>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</si>
  <si>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</si>
  <si>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</si>
  <si>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</si>
  <si>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</si>
  <si>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</si>
  <si>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</si>
  <si>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</si>
  <si>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</si>
  <si>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</si>
  <si>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</si>
  <si>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</si>
  <si>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</si>
  <si>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</si>
  <si>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</si>
  <si>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</si>
  <si>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</si>
  <si>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</si>
  <si>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</si>
  <si>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</si>
  <si>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</si>
  <si>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</si>
  <si>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</si>
  <si>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</si>
  <si>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</si>
  <si>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</si>
  <si>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</si>
  <si>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</si>
  <si>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</si>
  <si>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</si>
  <si>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</si>
  <si>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</si>
  <si>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</si>
  <si>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</si>
  <si>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</si>
  <si>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</si>
  <si>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</si>
  <si>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</si>
  <si>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</si>
  <si>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</si>
  <si>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</si>
  <si>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</si>
  <si>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</si>
  <si>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</si>
  <si>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</si>
  <si>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</si>
  <si>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</si>
  <si>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</si>
  <si>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</si>
  <si>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</si>
  <si>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</si>
  <si>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</si>
  <si>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</si>
  <si>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</si>
  <si>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</si>
  <si>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</si>
  <si>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</si>
  <si>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</si>
  <si>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</si>
  <si>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</si>
  <si>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</si>
  <si>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</si>
  <si>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</si>
  <si>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</si>
  <si>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</si>
  <si>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</si>
  <si>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</si>
  <si>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</si>
  <si>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</si>
  <si>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</si>
  <si>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</si>
  <si>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</si>
  <si>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</si>
  <si>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</si>
  <si>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</si>
  <si>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</si>
  <si>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</si>
  <si>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</si>
  <si>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</si>
  <si>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</si>
  <si>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</si>
  <si>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</si>
  <si>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</si>
  <si>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</si>
  <si>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</si>
  <si>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</si>
  <si>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</si>
  <si>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</si>
  <si>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</si>
  <si>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</si>
  <si>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</si>
  <si>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</si>
  <si>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</si>
  <si>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</si>
  <si>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</si>
  <si>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</si>
  <si>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</si>
  <si>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</si>
  <si>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</si>
  <si>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</si>
  <si>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</si>
  <si>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</si>
  <si>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</si>
  <si>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</si>
  <si>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</si>
  <si>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</si>
  <si>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</si>
  <si>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</si>
  <si>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</si>
  <si>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</si>
  <si>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</si>
  <si>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</si>
  <si>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</si>
  <si>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</si>
  <si>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</si>
  <si>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</si>
  <si>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</si>
  <si>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</si>
  <si>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</si>
  <si>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</si>
  <si>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</si>
  <si>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</si>
  <si>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</si>
  <si>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</si>
  <si>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</si>
  <si>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</si>
  <si>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</si>
  <si>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</si>
  <si>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</si>
  <si>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</si>
  <si>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</si>
  <si>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</si>
  <si>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</si>
  <si>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</si>
  <si>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</si>
  <si>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</si>
  <si>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</si>
  <si>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</si>
  <si>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</si>
  <si>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</si>
  <si>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</si>
  <si>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</si>
  <si>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</si>
  <si>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</si>
  <si>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</si>
  <si>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</si>
  <si>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</si>
  <si>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</si>
  <si>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</si>
  <si>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</si>
  <si>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</si>
  <si>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</si>
  <si>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</si>
  <si>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</si>
  <si>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</si>
  <si>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</si>
  <si>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</si>
  <si>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</si>
  <si>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</si>
  <si>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</si>
  <si>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</si>
  <si>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</si>
  <si>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</si>
  <si>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</si>
  <si>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</si>
  <si>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</si>
  <si>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</si>
  <si>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</si>
  <si>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</si>
  <si>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</si>
  <si>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</si>
  <si>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</si>
  <si>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</si>
  <si>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</si>
  <si>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</si>
  <si>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</si>
  <si>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</si>
  <si>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</si>
  <si>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</si>
  <si>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</si>
  <si>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</si>
  <si>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</si>
  <si>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</si>
  <si>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</si>
  <si>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</si>
  <si>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</si>
  <si>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</si>
  <si>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</si>
  <si>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</si>
  <si>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</si>
  <si>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</si>
  <si>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</si>
  <si>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</si>
  <si>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</si>
  <si>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</si>
  <si>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</si>
  <si>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</si>
  <si>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</si>
  <si>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</si>
  <si>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</si>
  <si>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</si>
  <si>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</si>
  <si>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</si>
  <si>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</si>
  <si>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</si>
  <si>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</si>
  <si>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</si>
  <si>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</si>
  <si>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</si>
  <si>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</si>
  <si>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</si>
  <si>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</si>
  <si>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</si>
  <si>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</si>
  <si>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</si>
  <si>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</si>
  <si>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</si>
  <si>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</si>
  <si>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</si>
  <si>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</si>
  <si>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</si>
  <si>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</si>
  <si>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</si>
  <si>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</si>
  <si>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</si>
  <si>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</si>
  <si>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</si>
  <si>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</si>
  <si>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</si>
  <si>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</si>
  <si>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</si>
  <si>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</si>
  <si>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</si>
  <si>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</si>
  <si>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</si>
  <si>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</si>
  <si>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</si>
  <si>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</si>
  <si>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</si>
  <si>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</si>
  <si>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</si>
  <si>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</si>
  <si>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</si>
  <si>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</si>
  <si>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</si>
  <si>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</si>
  <si>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</si>
  <si>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</si>
  <si>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</si>
  <si>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</si>
  <si>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</si>
  <si>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</si>
  <si>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</si>
  <si>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</si>
  <si>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</si>
  <si>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</si>
  <si>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</si>
  <si>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</si>
  <si>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</si>
  <si>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</si>
  <si>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</si>
  <si>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</si>
  <si>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</si>
  <si>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</si>
  <si>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</si>
  <si>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</si>
  <si>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</si>
  <si>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</si>
  <si>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</si>
  <si>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</si>
  <si>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</si>
  <si>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</si>
  <si>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</si>
  <si>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</si>
  <si>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</si>
  <si>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</si>
  <si>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</si>
  <si>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</si>
  <si>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</si>
  <si>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</si>
  <si>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</si>
  <si>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</si>
  <si>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</si>
  <si>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</si>
  <si>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</si>
  <si>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</si>
  <si>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</si>
  <si>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</si>
  <si>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</si>
  <si>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</si>
  <si>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</si>
  <si>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</si>
  <si>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</si>
  <si>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</si>
  <si>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</si>
  <si>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</si>
  <si>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</si>
  <si>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</si>
  <si>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</si>
  <si>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</si>
  <si>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</si>
  <si>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</si>
  <si>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</si>
  <si>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</si>
  <si>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</si>
  <si>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</si>
  <si>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</si>
  <si>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</si>
  <si>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</si>
  <si>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</si>
  <si>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</si>
  <si>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</si>
  <si>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</si>
  <si>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</si>
  <si>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</si>
  <si>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</si>
  <si>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</si>
  <si>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</si>
  <si>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</si>
  <si>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</si>
  <si>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</si>
  <si>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</si>
  <si>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</si>
  <si>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</si>
  <si>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</si>
  <si>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</si>
  <si>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</si>
  <si>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</si>
  <si>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</si>
  <si>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</si>
  <si>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</si>
  <si>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</si>
  <si>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</si>
  <si>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</si>
  <si>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</si>
  <si>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</si>
  <si>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</si>
  <si>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</si>
  <si>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</si>
  <si>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</si>
  <si>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</si>
  <si>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</si>
  <si>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</si>
  <si>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</si>
  <si>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</si>
  <si>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</si>
  <si>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</si>
  <si>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</si>
  <si>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</si>
  <si>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</si>
  <si>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</si>
  <si>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</si>
  <si>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</si>
  <si>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</si>
  <si>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</si>
  <si>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</si>
  <si>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</si>
  <si>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</si>
  <si>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</si>
  <si>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</si>
  <si>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</si>
  <si>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</si>
  <si>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</si>
  <si>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</si>
  <si>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</si>
  <si>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</si>
  <si>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</si>
  <si>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</si>
  <si>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</si>
  <si>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</si>
  <si>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</si>
  <si>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</si>
  <si>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</si>
  <si>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</si>
  <si>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</si>
  <si>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</si>
  <si>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</si>
  <si>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</si>
  <si>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</si>
  <si>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</si>
  <si>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</si>
  <si>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</si>
  <si>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</si>
  <si>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</si>
  <si>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</si>
  <si>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</si>
  <si>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</si>
  <si>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</si>
  <si>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</si>
  <si>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</si>
  <si>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</si>
  <si>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</si>
  <si>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</si>
  <si>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</si>
  <si>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</si>
  <si>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</si>
  <si>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</si>
  <si>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</si>
  <si>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</si>
  <si>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</si>
  <si>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</si>
  <si>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</si>
  <si>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</si>
  <si>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</si>
  <si>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</si>
  <si>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</si>
  <si>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</si>
  <si>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</si>
  <si>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</si>
  <si>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</si>
  <si>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</si>
  <si>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</si>
  <si>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</si>
  <si>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</si>
  <si>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</si>
  <si>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</si>
  <si>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</si>
  <si>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</si>
  <si>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</si>
  <si>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</si>
  <si>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</si>
  <si>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</si>
  <si>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</si>
  <si>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</si>
  <si>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</si>
  <si>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</si>
  <si>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</si>
  <si>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</si>
  <si>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</si>
  <si>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</si>
  <si>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</si>
  <si>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</si>
  <si>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</si>
  <si>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</si>
  <si>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</si>
  <si>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</si>
  <si>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</si>
  <si>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</si>
  <si>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</si>
  <si>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</si>
  <si>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</si>
  <si>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</si>
  <si>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</si>
  <si>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</si>
  <si>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</si>
  <si>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</si>
  <si>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</si>
  <si>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</si>
  <si>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</si>
  <si>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</si>
  <si>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</si>
  <si>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</si>
  <si>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</si>
  <si>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</si>
  <si>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</si>
  <si>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</si>
  <si>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</si>
  <si>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</si>
  <si>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</si>
  <si>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</si>
  <si>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</si>
  <si>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</si>
  <si>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</si>
  <si>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</si>
  <si>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</si>
  <si>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</si>
  <si>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</si>
  <si>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</si>
  <si>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</si>
  <si>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</si>
  <si>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</si>
  <si>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</si>
  <si>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</si>
  <si>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</si>
  <si>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</si>
  <si>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</si>
  <si>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</si>
  <si>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</si>
  <si>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</si>
  <si>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</si>
  <si>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</si>
  <si>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</si>
  <si>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</si>
  <si>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</si>
  <si>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</si>
  <si>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</si>
  <si>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</si>
  <si>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</si>
  <si>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</si>
  <si>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</si>
  <si>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</si>
  <si>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</si>
  <si>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</si>
  <si>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</si>
  <si>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</si>
  <si>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</si>
  <si>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</si>
  <si>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</si>
  <si>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</si>
  <si>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</si>
  <si>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</si>
  <si>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</si>
  <si>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</si>
  <si>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</si>
  <si>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</si>
  <si>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</si>
  <si>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</si>
  <si>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</si>
  <si>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</si>
  <si>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</si>
  <si>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</si>
  <si>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</si>
  <si>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</si>
  <si>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</si>
  <si>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</si>
  <si>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</si>
  <si>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</si>
  <si>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</si>
  <si>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</si>
  <si>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</si>
  <si>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</si>
  <si>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</si>
  <si>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</si>
  <si>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</si>
  <si>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</si>
  <si>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</si>
  <si>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</si>
  <si>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</si>
  <si>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</si>
  <si>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</si>
  <si>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</si>
  <si>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</si>
  <si>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</si>
  <si>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</si>
  <si>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</si>
  <si>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</si>
  <si>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</si>
  <si>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</si>
  <si>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</si>
  <si>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</si>
  <si>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</si>
  <si>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</si>
  <si>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</si>
  <si>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</si>
  <si>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</si>
  <si>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</si>
  <si>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</si>
  <si>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</si>
  <si>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</si>
  <si>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</si>
  <si>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</si>
  <si>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</si>
  <si>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</si>
  <si>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</si>
  <si>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</si>
  <si>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</si>
  <si>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</si>
  <si>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</si>
  <si>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</si>
  <si>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</si>
  <si>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</si>
  <si>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</si>
  <si>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</si>
  <si>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</si>
  <si>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</si>
  <si>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</si>
  <si>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</si>
  <si>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</si>
  <si>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</si>
  <si>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</si>
  <si>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</si>
  <si>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</si>
  <si>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</si>
  <si>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</si>
  <si>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</si>
  <si>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</si>
  <si>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</si>
  <si>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</si>
  <si>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</si>
  <si>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</si>
  <si>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</si>
  <si>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</si>
  <si>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</si>
  <si>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</si>
  <si>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</si>
  <si>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</si>
  <si>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</si>
  <si>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</si>
  <si>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</si>
  <si>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</si>
  <si>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</si>
  <si>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</si>
  <si>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</si>
  <si>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</si>
  <si>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</si>
  <si>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</si>
  <si>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</si>
  <si>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</si>
  <si>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</si>
  <si>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</si>
  <si>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</si>
  <si>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</si>
  <si>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</si>
  <si>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</si>
  <si>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</si>
  <si>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</si>
  <si>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</si>
  <si>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</si>
  <si>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</si>
  <si>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</si>
  <si>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</si>
  <si>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</si>
  <si>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</si>
  <si>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</si>
  <si>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</si>
  <si>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</si>
  <si>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</si>
  <si>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</si>
  <si>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</si>
  <si>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</si>
  <si>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</si>
  <si>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</si>
  <si>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</si>
  <si>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</si>
  <si>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</si>
  <si>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</si>
  <si>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</si>
  <si>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</si>
  <si>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</si>
  <si>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</si>
  <si>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</si>
  <si>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</si>
  <si>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</si>
  <si>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</si>
  <si>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</si>
  <si>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</si>
  <si>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</si>
  <si>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</si>
  <si>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</si>
  <si>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</si>
  <si>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</si>
  <si>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</si>
  <si>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</si>
  <si>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</si>
  <si>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</si>
  <si>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</si>
  <si>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</si>
  <si>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</si>
  <si>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</si>
  <si>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</si>
  <si>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</si>
  <si>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</si>
  <si>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</si>
  <si>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</si>
  <si>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</si>
  <si>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</si>
  <si>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</si>
  <si>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</si>
  <si>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</si>
  <si>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</si>
  <si>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</si>
  <si>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</si>
  <si>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</si>
  <si>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</si>
  <si>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</si>
  <si>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</si>
  <si>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</si>
  <si>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</si>
  <si>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</si>
  <si>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</si>
  <si>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</si>
  <si>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</si>
  <si>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</si>
  <si>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</si>
  <si>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</si>
  <si>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</si>
  <si>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</si>
  <si>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</si>
  <si>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</si>
  <si>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</si>
  <si>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</si>
  <si>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</si>
  <si>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</si>
  <si>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</si>
  <si>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</si>
  <si>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</si>
  <si>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</si>
  <si>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</si>
  <si>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</si>
  <si>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</si>
  <si>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</si>
  <si>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</si>
  <si>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</si>
  <si>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</si>
  <si>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</si>
  <si>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</si>
  <si>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</si>
  <si>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</si>
  <si>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</si>
  <si>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</si>
  <si>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</si>
  <si>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</si>
  <si>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</si>
  <si>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</si>
  <si>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</si>
  <si>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</si>
  <si>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</si>
  <si>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</si>
  <si>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</si>
  <si>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</si>
  <si>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</si>
  <si>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</si>
  <si>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</si>
  <si>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</si>
  <si>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</si>
  <si>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</si>
  <si>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</si>
  <si>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</si>
  <si>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</si>
  <si>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</si>
  <si>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</si>
  <si>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</si>
  <si>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</si>
  <si>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</si>
  <si>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</si>
  <si>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</si>
  <si>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</si>
  <si>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</si>
  <si>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</si>
  <si>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</si>
  <si>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</si>
  <si>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</si>
  <si>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</si>
  <si>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</si>
  <si>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</si>
  <si>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</si>
  <si>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</si>
  <si>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</si>
  <si>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</si>
  <si>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</si>
  <si>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</si>
  <si>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</si>
  <si>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</si>
  <si>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</si>
  <si>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</si>
  <si>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</si>
  <si>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</si>
  <si>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</si>
  <si>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</si>
  <si>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</si>
  <si>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</si>
  <si>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</si>
  <si>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</si>
  <si>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</si>
  <si>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</si>
  <si>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</si>
  <si>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</si>
  <si>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</si>
  <si>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</si>
  <si>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</si>
  <si>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</si>
  <si>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</si>
  <si>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</si>
  <si>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</si>
  <si>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</si>
  <si>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</si>
  <si>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</si>
  <si>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</si>
  <si>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</si>
  <si>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</si>
  <si>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</si>
  <si>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</si>
  <si>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</si>
  <si>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</si>
  <si>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</si>
  <si>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</si>
  <si>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</si>
  <si>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</si>
  <si>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</si>
  <si>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</si>
  <si>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</si>
  <si>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</si>
  <si>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</si>
  <si>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</si>
  <si>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</si>
  <si>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</si>
  <si>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</si>
  <si>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</si>
  <si>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</si>
  <si>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</si>
  <si>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</si>
  <si>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</si>
  <si>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</si>
  <si>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</si>
  <si>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</si>
  <si>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</si>
  <si>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</si>
  <si>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</si>
  <si>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</si>
  <si>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</si>
  <si>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</si>
  <si>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</si>
  <si>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</si>
  <si>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</si>
  <si>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</si>
  <si>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</si>
  <si>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</si>
  <si>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</si>
  <si>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</si>
  <si>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</si>
  <si>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</si>
  <si>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</si>
  <si>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</si>
  <si>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</si>
  <si>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</si>
  <si>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</si>
  <si>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</si>
  <si>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</si>
  <si>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</si>
  <si>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</si>
  <si>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</si>
  <si>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</si>
  <si>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</si>
  <si>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</si>
  <si>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</si>
  <si>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</si>
  <si>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</si>
  <si>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</si>
  <si>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</si>
  <si>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</si>
  <si>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</si>
  <si>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</si>
  <si>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</si>
  <si>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</si>
  <si>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</si>
  <si>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</si>
  <si>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</si>
  <si>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</si>
  <si>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</si>
  <si>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</si>
  <si>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</si>
  <si>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</si>
  <si>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</si>
  <si>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</si>
  <si>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</si>
  <si>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</si>
  <si>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</si>
  <si>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</si>
  <si>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</si>
  <si>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</si>
  <si>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</si>
  <si>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</si>
  <si>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</si>
  <si>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</si>
  <si>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</si>
  <si>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</si>
  <si>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</si>
  <si>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</si>
  <si>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</si>
  <si>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</si>
  <si>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</si>
  <si>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</si>
  <si>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</si>
  <si>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</si>
  <si>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</si>
  <si>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</si>
  <si>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</si>
  <si>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</si>
  <si>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</si>
  <si>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</si>
  <si>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</si>
  <si>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</si>
  <si>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</si>
  <si>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</si>
  <si>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</si>
  <si>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</si>
  <si>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</si>
  <si>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</si>
  <si>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</si>
  <si>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</si>
  <si>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</si>
  <si>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</si>
  <si>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</si>
  <si>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</si>
  <si>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</si>
  <si>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</si>
  <si>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</si>
  <si>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</si>
  <si>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</si>
  <si>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</si>
  <si>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</si>
  <si>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</si>
  <si>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</si>
  <si>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</si>
  <si>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</si>
  <si>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</si>
  <si>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</si>
  <si>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</si>
  <si>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</si>
  <si>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</si>
  <si>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</si>
  <si>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</si>
  <si>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</si>
  <si>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</si>
  <si>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</si>
  <si>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</si>
  <si>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</si>
  <si>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</si>
  <si>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</si>
  <si>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</si>
  <si>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</si>
  <si>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</si>
  <si>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</si>
  <si>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</si>
  <si>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</si>
  <si>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</si>
  <si>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</si>
  <si>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</si>
  <si>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</si>
  <si>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</si>
  <si>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</si>
  <si>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</si>
  <si>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</si>
  <si>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</si>
  <si>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</si>
  <si>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</si>
  <si>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</si>
  <si>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</si>
  <si>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</si>
  <si>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</si>
  <si>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</si>
  <si>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</si>
  <si>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</si>
  <si>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</si>
  <si>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</si>
  <si>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</si>
  <si>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</si>
  <si>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</si>
  <si>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</si>
  <si>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</si>
  <si>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</si>
  <si>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</si>
  <si>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</si>
  <si>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</si>
  <si>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</si>
  <si>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</si>
  <si>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</si>
  <si>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</si>
  <si>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</si>
  <si>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</si>
  <si>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</si>
  <si>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</si>
  <si>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</si>
  <si>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</si>
  <si>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</si>
  <si>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</si>
  <si>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</si>
  <si>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</si>
  <si>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</si>
  <si>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</si>
  <si>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</si>
  <si>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</si>
  <si>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</si>
  <si>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</si>
  <si>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</si>
  <si>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</si>
  <si>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</si>
  <si>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</si>
  <si>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</si>
  <si>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</si>
  <si>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</si>
  <si>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</si>
  <si>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</si>
  <si>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</si>
  <si>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</si>
  <si>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</si>
  <si>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</si>
  <si>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</si>
  <si>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</si>
  <si>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</si>
  <si>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</si>
  <si>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</si>
  <si>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</si>
  <si>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</si>
  <si>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</si>
  <si>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</si>
  <si>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</si>
  <si>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</si>
  <si>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</si>
  <si>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</si>
  <si>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</si>
  <si>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</si>
  <si>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</si>
  <si>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</si>
  <si>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</si>
  <si>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</si>
  <si>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</si>
  <si>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</si>
  <si>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</si>
  <si>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</si>
  <si>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</si>
  <si>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</si>
  <si>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</si>
  <si>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</si>
  <si>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</si>
  <si>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</si>
  <si>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</si>
  <si>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</si>
  <si>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</si>
  <si>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</si>
  <si>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</si>
  <si>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</si>
  <si>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</si>
  <si>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</si>
  <si>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</si>
  <si>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</si>
  <si>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</si>
  <si>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</si>
  <si>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</si>
  <si>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</si>
  <si>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</si>
  <si>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</si>
  <si>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</si>
  <si>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</si>
  <si>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</si>
  <si>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</si>
  <si>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</si>
  <si>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</si>
  <si>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</si>
  <si>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</si>
  <si>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</si>
  <si>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</si>
  <si>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</si>
  <si>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</si>
  <si>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</si>
  <si>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</si>
  <si>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</si>
  <si>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</si>
  <si>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</si>
  <si>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</si>
  <si>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</si>
  <si>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</si>
  <si>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</si>
  <si>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</si>
  <si>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</si>
  <si>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</si>
  <si>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</si>
  <si>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</si>
  <si>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</si>
  <si>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</si>
  <si>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</si>
  <si>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</si>
  <si>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</si>
  <si>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</si>
  <si>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</si>
  <si>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</si>
  <si>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</si>
  <si>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</si>
  <si>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</si>
  <si>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</si>
  <si>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</si>
  <si>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</si>
  <si>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</si>
  <si>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</si>
  <si>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</si>
  <si>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</si>
  <si>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</si>
  <si>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</si>
  <si>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</si>
  <si>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</si>
  <si>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</si>
  <si>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</si>
  <si>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</si>
  <si>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</si>
  <si>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</si>
  <si>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</si>
  <si>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</si>
  <si>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</si>
  <si>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</si>
  <si>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</si>
  <si>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</si>
  <si>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</si>
  <si>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</si>
  <si>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</si>
  <si>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</si>
  <si>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</si>
  <si>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</si>
  <si>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</si>
  <si>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</si>
  <si>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</si>
  <si>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</si>
  <si>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</si>
  <si>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</si>
  <si>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</si>
  <si>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</si>
  <si>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</si>
  <si>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</si>
  <si>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</si>
  <si>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</si>
  <si>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</si>
  <si>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</si>
  <si>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</si>
  <si>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</si>
  <si>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</si>
  <si>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</si>
  <si>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</si>
  <si>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</si>
  <si>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</si>
  <si>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</si>
  <si>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</si>
  <si>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</si>
  <si>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</si>
  <si>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</si>
  <si>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</si>
  <si>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</si>
  <si>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</si>
  <si>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</si>
  <si>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</si>
  <si>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</si>
  <si>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</si>
  <si>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</si>
  <si>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</si>
  <si>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</si>
  <si>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</si>
  <si>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</si>
  <si>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</si>
  <si>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</si>
  <si>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</si>
  <si>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</si>
  <si>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</si>
  <si>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</si>
  <si>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</si>
  <si>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</si>
  <si>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</si>
  <si>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</si>
  <si>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</si>
  <si>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</si>
  <si>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</si>
  <si>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</si>
  <si>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</si>
  <si>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</si>
  <si>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</si>
  <si>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</si>
  <si>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</si>
  <si>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</si>
  <si>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</si>
  <si>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</si>
  <si>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</si>
  <si>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</si>
  <si>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</si>
  <si>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</si>
  <si>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</si>
  <si>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</si>
  <si>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</si>
  <si>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</si>
  <si>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</si>
  <si>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</si>
  <si>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</si>
  <si>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</si>
  <si>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</si>
  <si>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</si>
  <si>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</si>
  <si>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</si>
  <si>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</si>
  <si>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</si>
  <si>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</si>
  <si>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</si>
  <si>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</si>
  <si>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</si>
  <si>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</si>
  <si>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</si>
  <si>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</si>
  <si>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</si>
  <si>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</si>
  <si>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</si>
  <si>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</si>
  <si>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</si>
  <si>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</si>
  <si>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</si>
  <si>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</si>
  <si>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</si>
  <si>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</si>
  <si>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</si>
  <si>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</si>
  <si>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</si>
  <si>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</si>
  <si>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</si>
  <si>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</si>
  <si>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</si>
  <si>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</si>
  <si>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</si>
  <si>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</si>
  <si>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</si>
  <si>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</si>
  <si>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</si>
  <si>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</si>
  <si>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</si>
  <si>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</si>
  <si>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</si>
  <si>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</si>
  <si>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</si>
  <si>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</si>
  <si>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</si>
  <si>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</si>
  <si>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</si>
  <si>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</si>
  <si>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</si>
  <si>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</si>
  <si>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</si>
  <si>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</si>
  <si>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</si>
  <si>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</si>
  <si>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</si>
  <si>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</si>
  <si>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</si>
  <si>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</si>
  <si>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</si>
  <si>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</si>
  <si>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</si>
  <si>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</si>
  <si>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</si>
  <si>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</si>
  <si>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</si>
  <si>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</si>
  <si>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</si>
  <si>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</si>
  <si>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</si>
  <si>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</si>
  <si>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</si>
  <si>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</si>
  <si>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</si>
  <si>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</si>
  <si>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</si>
  <si>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</si>
  <si>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</si>
  <si>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</si>
  <si>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</si>
  <si>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</si>
  <si>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</si>
  <si>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</si>
  <si>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</si>
  <si>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</si>
  <si>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</si>
  <si>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</si>
  <si>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</si>
  <si>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</si>
  <si>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</si>
  <si>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</si>
  <si>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</si>
  <si>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</si>
  <si>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</si>
  <si>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</si>
  <si>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</si>
  <si>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</si>
  <si>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</si>
  <si>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</si>
  <si>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</si>
  <si>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</si>
  <si>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</si>
  <si>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</si>
  <si>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</si>
  <si>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</si>
  <si>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</si>
  <si>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</si>
  <si>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</si>
  <si>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</si>
  <si>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</si>
  <si>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</si>
  <si>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</si>
  <si>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</si>
  <si>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</si>
  <si>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</si>
  <si>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</si>
  <si>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</si>
  <si>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</si>
  <si>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</si>
  <si>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</si>
  <si>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</si>
  <si>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</si>
  <si>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</si>
  <si>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</si>
  <si>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</si>
  <si>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</si>
  <si>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</si>
  <si>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</si>
  <si>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</si>
  <si>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</si>
  <si>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</si>
  <si>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</si>
  <si>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</si>
  <si>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</si>
  <si>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</si>
  <si>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</si>
  <si>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</si>
  <si>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</si>
  <si>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</si>
  <si>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</si>
  <si>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</si>
  <si>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</si>
  <si>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</si>
  <si>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</si>
  <si>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</si>
  <si>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</si>
  <si>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</si>
  <si>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</si>
  <si>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</si>
  <si>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</si>
  <si>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</si>
  <si>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</si>
  <si>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</si>
  <si>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</si>
  <si>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</si>
  <si>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</si>
  <si>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</si>
  <si>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</si>
  <si>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</si>
  <si>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</si>
  <si>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</si>
  <si>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</si>
  <si>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</si>
  <si>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</si>
  <si>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</si>
  <si>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</si>
  <si>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</si>
  <si>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</si>
  <si>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</si>
  <si>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</si>
  <si>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</si>
  <si>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</si>
  <si>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</si>
  <si>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</si>
  <si>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</si>
  <si>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</si>
  <si>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</si>
  <si>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</si>
  <si>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</si>
  <si>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</si>
  <si>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</si>
  <si>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</si>
  <si>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</si>
  <si>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</si>
  <si>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</si>
  <si>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</si>
  <si>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</si>
  <si>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</si>
  <si>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</si>
  <si>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</si>
  <si>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</si>
  <si>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</si>
  <si>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</si>
  <si>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</si>
  <si>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</si>
  <si>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</si>
  <si>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</si>
  <si>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</si>
  <si>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</si>
  <si>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</si>
  <si>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</si>
  <si>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</si>
  <si>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</si>
  <si>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</si>
  <si>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</si>
  <si>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</si>
  <si>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</si>
  <si>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</si>
  <si>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</si>
  <si>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</si>
  <si>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</si>
  <si>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</si>
  <si>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</si>
  <si>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</si>
  <si>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</si>
  <si>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</si>
  <si>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</si>
  <si>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</si>
  <si>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</si>
  <si>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</si>
  <si>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</si>
  <si>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</si>
  <si>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</si>
  <si>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</si>
  <si>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</si>
  <si>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</si>
  <si>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</si>
  <si>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</si>
  <si>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</si>
  <si>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</si>
  <si>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</si>
  <si>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</si>
  <si>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</si>
  <si>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</si>
  <si>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</si>
  <si>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</si>
  <si>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</si>
  <si>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</si>
  <si>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</si>
  <si>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</si>
  <si>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</si>
  <si>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</si>
  <si>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</si>
  <si>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</si>
  <si>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</si>
  <si>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</si>
  <si>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</si>
  <si>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</si>
  <si>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</si>
  <si>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</si>
  <si>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</si>
  <si>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</si>
  <si>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</si>
  <si>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</si>
  <si>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</si>
  <si>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</si>
  <si>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</si>
  <si>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</si>
  <si>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</si>
  <si>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</si>
  <si>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</si>
  <si>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</si>
  <si>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</si>
  <si>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</si>
  <si>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</si>
  <si>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</si>
  <si>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</si>
  <si>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</si>
  <si>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</si>
  <si>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</si>
  <si>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</si>
  <si>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</si>
  <si>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</si>
  <si>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</si>
  <si>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</si>
  <si>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</si>
  <si>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</si>
  <si>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</si>
  <si>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</si>
  <si>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</si>
  <si>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</si>
  <si>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</si>
  <si>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</si>
  <si>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</si>
  <si>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</si>
  <si>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</si>
  <si>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</si>
  <si>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</si>
  <si>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</si>
  <si>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</si>
  <si>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</si>
  <si>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</si>
  <si>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</si>
  <si>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</si>
  <si>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</si>
  <si>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</si>
  <si>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</si>
  <si>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</si>
  <si>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</si>
  <si>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</si>
  <si>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</si>
  <si>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</si>
  <si>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</si>
  <si>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</si>
  <si>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</si>
  <si>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</si>
  <si>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</si>
  <si>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</si>
  <si>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</si>
  <si>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</si>
  <si>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</si>
  <si>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</si>
  <si>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</si>
  <si>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</si>
  <si>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</si>
  <si>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</si>
  <si>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</si>
  <si>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</si>
  <si>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</si>
  <si>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</si>
  <si>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</si>
  <si>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</si>
  <si>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</si>
  <si>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</si>
  <si>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</si>
  <si>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</si>
  <si>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</si>
  <si>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</si>
  <si>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</si>
  <si>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</si>
  <si>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</si>
  <si>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</si>
  <si>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</si>
  <si>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</si>
  <si>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</si>
  <si>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</si>
  <si>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</si>
  <si>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</si>
  <si>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</si>
  <si>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</si>
  <si>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</si>
  <si>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</si>
  <si>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</si>
  <si>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</si>
  <si>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</si>
  <si>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</si>
  <si>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</si>
  <si>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</si>
  <si>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</si>
  <si>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</si>
  <si>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</si>
  <si>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</si>
  <si>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</si>
  <si>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</si>
  <si>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</si>
  <si>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</si>
  <si>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</si>
  <si>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</si>
  <si>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</si>
  <si>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</si>
  <si>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</si>
  <si>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</si>
  <si>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</si>
  <si>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</si>
  <si>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</si>
  <si>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</si>
  <si>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</si>
  <si>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</si>
  <si>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</si>
  <si>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</si>
  <si>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</si>
  <si>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</si>
  <si>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</si>
  <si>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</si>
  <si>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</si>
  <si>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</si>
  <si>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</si>
  <si>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</si>
  <si>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</si>
  <si>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</si>
  <si>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</si>
  <si>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</si>
  <si>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</si>
  <si>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</si>
  <si>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</si>
  <si>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</si>
  <si>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</si>
  <si>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</si>
  <si>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</si>
  <si>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</si>
  <si>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</si>
  <si>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</si>
  <si>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</si>
  <si>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</si>
  <si>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</si>
  <si>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</si>
  <si>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</si>
  <si>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</si>
  <si>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</si>
  <si>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</si>
  <si>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</si>
  <si>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</si>
  <si>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</si>
  <si>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</si>
  <si>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</si>
  <si>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</si>
  <si>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</si>
  <si>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</si>
  <si>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</si>
  <si>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</si>
  <si>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</si>
  <si>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</si>
  <si>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</si>
  <si>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</si>
  <si>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</si>
  <si>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</si>
  <si>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</si>
  <si>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</si>
  <si>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</si>
  <si>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</si>
  <si>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</si>
  <si>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</si>
  <si>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</si>
  <si>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</si>
  <si>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</si>
  <si>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</si>
  <si>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</si>
  <si>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</si>
  <si>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</si>
  <si>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</si>
  <si>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</si>
  <si>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</si>
  <si>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</si>
  <si>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</si>
  <si>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</si>
  <si>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</si>
  <si>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</si>
  <si>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</si>
  <si>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</si>
  <si>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</si>
  <si>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</si>
  <si>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</si>
  <si>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</si>
  <si>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</si>
  <si>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</si>
  <si>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</si>
  <si>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</si>
  <si>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</si>
  <si>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</si>
  <si>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</si>
  <si>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</si>
  <si>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</si>
  <si>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</si>
  <si>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</si>
  <si>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</si>
  <si>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</si>
  <si>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</si>
  <si>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</si>
  <si>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</si>
  <si>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</si>
  <si>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</si>
  <si>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</si>
  <si>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</si>
  <si>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</si>
  <si>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</si>
  <si>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</si>
  <si>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</si>
  <si>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</si>
  <si>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</si>
  <si>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</si>
  <si>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</si>
  <si>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</si>
  <si>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</si>
  <si>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</si>
  <si>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</si>
  <si>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</si>
  <si>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</si>
  <si>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</si>
  <si>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</si>
  <si>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</si>
  <si>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</si>
  <si>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</si>
  <si>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</si>
  <si>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</si>
  <si>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</si>
  <si>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</si>
  <si>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</si>
  <si>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</si>
  <si>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</si>
  <si>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</si>
  <si>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</si>
  <si>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</si>
  <si>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</si>
  <si>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</si>
  <si>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</si>
  <si>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</si>
  <si>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</si>
  <si>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</si>
  <si>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</si>
  <si>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</si>
  <si>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</si>
  <si>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</si>
  <si>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</si>
  <si>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</si>
  <si>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</si>
  <si>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</si>
  <si>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</si>
  <si>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</si>
  <si>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</si>
  <si>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</si>
  <si>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</si>
  <si>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</si>
  <si>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</si>
  <si>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</si>
  <si>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</si>
  <si>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</si>
  <si>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</si>
  <si>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</si>
  <si>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</si>
  <si>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</si>
  <si>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</si>
  <si>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</si>
  <si>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</si>
  <si>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</si>
  <si>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</si>
  <si>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</si>
  <si>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</si>
  <si>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</si>
  <si>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</si>
  <si>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</si>
  <si>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</si>
  <si>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</si>
  <si>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</si>
  <si>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</si>
  <si>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</si>
  <si>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</si>
  <si>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</si>
  <si>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</si>
  <si>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</si>
  <si>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</si>
  <si>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</si>
  <si>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</si>
  <si>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</si>
  <si>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</si>
  <si>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</si>
  <si>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</si>
  <si>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</si>
  <si>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</si>
  <si>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</si>
  <si>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</si>
  <si>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</si>
  <si>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</si>
  <si>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</si>
  <si>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</si>
  <si>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</si>
  <si>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</si>
  <si>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</si>
  <si>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</si>
  <si>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</si>
  <si>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</si>
  <si>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</si>
  <si>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</si>
  <si>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</si>
  <si>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</si>
  <si>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</si>
  <si>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</si>
  <si>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</si>
  <si>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</si>
  <si>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</si>
  <si>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</si>
  <si>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</si>
  <si>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</si>
  <si>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</si>
  <si>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</si>
  <si>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</si>
  <si>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</si>
  <si>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</si>
  <si>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</si>
  <si>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</si>
  <si>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</si>
  <si>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</si>
  <si>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</si>
  <si>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</si>
  <si>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</si>
  <si>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</si>
  <si>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</si>
  <si>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</si>
  <si>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</si>
  <si>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</si>
  <si>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</si>
  <si>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</si>
  <si>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</si>
  <si>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</si>
  <si>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</si>
  <si>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</si>
  <si>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</si>
  <si>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</si>
  <si>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</si>
  <si>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</si>
  <si>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</si>
  <si>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</si>
  <si>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</si>
  <si>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</si>
  <si>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</si>
  <si>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</si>
  <si>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</si>
  <si>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</si>
  <si>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</si>
  <si>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</si>
  <si>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</si>
  <si>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</si>
  <si>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</si>
  <si>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</si>
  <si>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</si>
  <si>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</si>
  <si>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</si>
  <si>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</si>
  <si>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</si>
  <si>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</si>
  <si>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</si>
  <si>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</si>
  <si>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</si>
  <si>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</si>
  <si>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</si>
  <si>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</si>
  <si>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</si>
  <si>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</si>
  <si>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</si>
  <si>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</si>
  <si>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</si>
  <si>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</si>
  <si>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</si>
  <si>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</si>
  <si>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</si>
  <si>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</si>
  <si>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</si>
  <si>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</si>
  <si>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</si>
  <si>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</si>
  <si>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</si>
  <si>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</si>
  <si>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</si>
  <si>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</si>
  <si>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</si>
  <si>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</si>
  <si>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</si>
  <si>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</si>
  <si>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</si>
  <si>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</si>
  <si>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</si>
  <si>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</si>
  <si>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</si>
  <si>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</si>
  <si>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</si>
  <si>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</si>
  <si>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</si>
  <si>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</si>
  <si>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</si>
  <si>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</si>
  <si>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</si>
  <si>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</si>
  <si>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</si>
  <si>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</si>
  <si>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</si>
  <si>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</si>
  <si>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</si>
  <si>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</si>
  <si>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</si>
  <si>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</si>
  <si>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</si>
  <si>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</si>
  <si>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</si>
  <si>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</si>
  <si>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</si>
  <si>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</si>
  <si>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</si>
  <si>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</si>
  <si>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</si>
  <si>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</si>
  <si>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</si>
  <si>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</si>
  <si>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</si>
  <si>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</si>
  <si>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</si>
  <si>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</si>
  <si>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</si>
  <si>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</si>
  <si>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</si>
  <si>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</si>
  <si>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</si>
  <si>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</si>
  <si>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</si>
  <si>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</si>
  <si>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</si>
  <si>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</si>
  <si>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</si>
  <si>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</si>
  <si>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</si>
  <si>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</si>
  <si>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</si>
  <si>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</si>
  <si>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</si>
  <si>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</si>
  <si>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</si>
  <si>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</si>
  <si>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</si>
  <si>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</si>
  <si>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</si>
  <si>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</si>
  <si>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</si>
  <si>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</si>
  <si>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</si>
  <si>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</si>
  <si>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</si>
  <si>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</si>
  <si>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</si>
  <si>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</si>
  <si>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</si>
  <si>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</si>
  <si>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</si>
  <si>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</si>
  <si>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</si>
  <si>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</si>
  <si>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</si>
  <si>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</si>
  <si>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</si>
  <si>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</si>
  <si>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</si>
  <si>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</si>
  <si>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</si>
  <si>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</si>
  <si>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</si>
  <si>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</si>
  <si>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</si>
  <si>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</si>
  <si>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</si>
  <si>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</si>
  <si>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</si>
  <si>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</si>
  <si>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</si>
  <si>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</si>
  <si>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</si>
  <si>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</si>
  <si>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</si>
  <si>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</si>
  <si>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</si>
  <si>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</si>
  <si>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</si>
  <si>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</si>
  <si>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</si>
  <si>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</si>
  <si>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</si>
  <si>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</si>
  <si>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</si>
  <si>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</si>
  <si>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</si>
  <si>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</si>
  <si>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</si>
  <si>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</si>
  <si>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</si>
  <si>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</si>
  <si>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</si>
  <si>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</si>
  <si>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</si>
  <si>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</si>
  <si>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</si>
  <si>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</si>
  <si>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</si>
  <si>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</si>
  <si>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</si>
  <si>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</si>
  <si>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</si>
  <si>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</si>
  <si>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</si>
  <si>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</si>
  <si>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</si>
  <si>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</si>
  <si>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</si>
  <si>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</si>
  <si>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</si>
  <si>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</si>
  <si>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</si>
  <si>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</si>
  <si>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</si>
  <si>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</si>
  <si>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</si>
  <si>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</si>
  <si>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</si>
  <si>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</si>
  <si>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</si>
  <si>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</si>
  <si>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</si>
  <si>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</si>
  <si>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</si>
  <si>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</si>
  <si>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</si>
  <si>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</si>
  <si>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</si>
  <si>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</si>
  <si>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</si>
  <si>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</si>
  <si>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</si>
  <si>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</si>
  <si>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</si>
  <si>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</si>
  <si>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</si>
  <si>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</si>
  <si>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</si>
  <si>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</si>
  <si>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</si>
  <si>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</si>
  <si>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</si>
  <si>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</si>
  <si>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</si>
  <si>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</si>
  <si>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</si>
  <si>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</si>
  <si>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</si>
  <si>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</si>
  <si>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</si>
  <si>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</si>
  <si>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</si>
  <si>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</si>
  <si>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</si>
  <si>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</si>
  <si>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</si>
  <si>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</si>
  <si>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</si>
  <si>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</si>
  <si>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</si>
  <si>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</si>
  <si>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</si>
  <si>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</si>
  <si>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</si>
  <si>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</si>
  <si>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</si>
  <si>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</si>
  <si>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</si>
  <si>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</si>
  <si>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</si>
  <si>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</si>
  <si>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</si>
  <si>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</si>
  <si>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</si>
  <si>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</si>
  <si>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</si>
  <si>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</si>
  <si>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</si>
  <si>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</si>
  <si>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</si>
  <si>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</si>
  <si>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</si>
  <si>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</si>
  <si>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</si>
  <si>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</si>
  <si>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</si>
  <si>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</si>
  <si>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</si>
  <si>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</si>
  <si>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</si>
  <si>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</si>
  <si>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</si>
  <si>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</si>
  <si>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</si>
  <si>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</si>
  <si>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</si>
  <si>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</si>
  <si>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</si>
  <si>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</si>
  <si>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</si>
  <si>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</si>
  <si>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</si>
  <si>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</si>
  <si>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</si>
  <si>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</si>
  <si>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</si>
  <si>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</si>
  <si>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</si>
  <si>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</si>
  <si>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</si>
  <si>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</si>
  <si>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</si>
  <si>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</si>
  <si>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</si>
  <si>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</si>
  <si>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</si>
  <si>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</si>
  <si>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</si>
  <si>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</si>
  <si>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</si>
  <si>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</si>
  <si>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</si>
  <si>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</si>
  <si>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</si>
  <si>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</si>
  <si>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</si>
  <si>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</si>
  <si>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</si>
  <si>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</si>
  <si>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</si>
  <si>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</si>
  <si>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</si>
  <si>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</si>
  <si>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</si>
  <si>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</si>
  <si>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</si>
  <si>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</si>
  <si>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</si>
  <si>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</si>
  <si>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</si>
  <si>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</si>
  <si>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</si>
  <si>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</si>
  <si>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</si>
  <si>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</si>
  <si>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</si>
  <si>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</si>
  <si>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</si>
  <si>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</si>
  <si>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</si>
  <si>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</si>
  <si>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</si>
  <si>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</si>
  <si>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</si>
  <si>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</si>
  <si>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</si>
  <si>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</si>
  <si>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</si>
  <si>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</si>
  <si>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</si>
  <si>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</si>
  <si>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</si>
  <si>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</si>
  <si>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</si>
  <si>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</si>
  <si>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</si>
  <si>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</si>
  <si>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</si>
  <si>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</si>
  <si>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</si>
  <si>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</si>
  <si>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</si>
  <si>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</si>
  <si>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</si>
  <si>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</si>
  <si>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</si>
  <si>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</si>
  <si>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</si>
  <si>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</si>
  <si>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</si>
  <si>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</si>
  <si>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</si>
  <si>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</si>
  <si>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</si>
  <si>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</si>
  <si>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</si>
  <si>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</si>
  <si>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</si>
  <si>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</si>
  <si>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</si>
  <si>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</si>
  <si>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</si>
  <si>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</si>
  <si>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</si>
  <si>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</si>
  <si>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</si>
  <si>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</si>
  <si>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</si>
  <si>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</si>
  <si>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</si>
  <si>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</si>
  <si>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</si>
  <si>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</si>
  <si>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</si>
  <si>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</si>
  <si>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</si>
  <si>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</si>
  <si>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</si>
  <si>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</si>
  <si>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</si>
  <si>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</si>
  <si>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</si>
  <si>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</si>
  <si>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</si>
  <si>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</si>
  <si>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</si>
  <si>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</si>
  <si>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</si>
  <si>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</si>
  <si>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</si>
  <si>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</si>
  <si>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</si>
  <si>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</si>
  <si>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</si>
  <si>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</si>
  <si>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</si>
  <si>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</si>
  <si>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</si>
  <si>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</si>
  <si>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</si>
  <si>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</si>
  <si>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</si>
  <si>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</si>
  <si>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</si>
  <si>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</si>
  <si>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</si>
  <si>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</si>
  <si>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</si>
  <si>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</si>
  <si>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</si>
  <si>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</si>
  <si>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</si>
  <si>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</si>
  <si>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</si>
  <si>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</si>
  <si>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</si>
  <si>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</si>
  <si>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</si>
  <si>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</si>
  <si>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</si>
  <si>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</si>
  <si>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</si>
  <si>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</si>
  <si>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</si>
  <si>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</si>
  <si>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</si>
  <si>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</si>
  <si>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</si>
  <si>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</si>
  <si>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</si>
  <si>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</si>
  <si>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</si>
  <si>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</si>
  <si>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</si>
  <si>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</si>
  <si>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</si>
  <si>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</si>
  <si>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</si>
  <si>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</si>
  <si>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</si>
  <si>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</si>
  <si>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</si>
  <si>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</si>
  <si>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</si>
  <si>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</si>
  <si>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</si>
  <si>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</si>
  <si>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</si>
  <si>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</si>
  <si>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</si>
  <si>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</si>
  <si>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</si>
  <si>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</si>
  <si>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</si>
  <si>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</si>
  <si>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</si>
  <si>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</si>
  <si>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</si>
  <si>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</si>
  <si>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</si>
  <si>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</si>
  <si>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</si>
  <si>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</si>
  <si>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</si>
  <si>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</si>
  <si>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</si>
  <si>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</si>
  <si>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</si>
  <si>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</si>
  <si>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</si>
  <si>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</si>
  <si>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</si>
  <si>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</si>
  <si>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</si>
  <si>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</si>
  <si>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</si>
  <si>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</si>
  <si>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</si>
  <si>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</si>
  <si>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</si>
  <si>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</si>
  <si>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</si>
  <si>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</si>
  <si>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</si>
  <si>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</si>
  <si>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</si>
  <si>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</si>
  <si>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</si>
  <si>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</si>
  <si>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</si>
  <si>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</si>
  <si>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</si>
  <si>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</si>
  <si>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</si>
  <si>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</si>
  <si>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</si>
  <si>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</si>
  <si>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</si>
  <si>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</si>
  <si>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</si>
  <si>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</si>
  <si>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</si>
  <si>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</si>
  <si>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</si>
  <si>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</si>
  <si>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</si>
  <si>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</si>
  <si>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</si>
  <si>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</si>
  <si>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</si>
  <si>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</si>
  <si>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</si>
  <si>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</si>
  <si>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</si>
  <si>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</si>
  <si>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</si>
  <si>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</si>
  <si>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</si>
  <si>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</si>
  <si>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</si>
  <si>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</si>
  <si>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</si>
  <si>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</si>
  <si>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</si>
  <si>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</si>
  <si>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</si>
  <si>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</si>
  <si>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</si>
  <si>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</si>
  <si>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</si>
  <si>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</si>
  <si>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</si>
  <si>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</si>
  <si>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</si>
  <si>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</si>
  <si>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</si>
  <si>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</si>
  <si>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</si>
  <si>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</si>
  <si>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</si>
  <si>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</si>
  <si>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</si>
  <si>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</si>
  <si>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</si>
  <si>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</si>
  <si>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</si>
  <si>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</si>
  <si>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</si>
  <si>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</si>
  <si>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</si>
  <si>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</si>
  <si>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</si>
  <si>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</si>
  <si>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</si>
  <si>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</si>
  <si>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</si>
  <si>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</si>
  <si>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</si>
  <si>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</si>
  <si>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</si>
  <si>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</si>
  <si>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</si>
  <si>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</si>
  <si>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</si>
  <si>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</si>
  <si>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</si>
  <si>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</si>
  <si>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</si>
  <si>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</si>
  <si>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</si>
  <si>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</si>
  <si>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</si>
  <si>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</si>
  <si>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</si>
  <si>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</si>
  <si>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</si>
  <si>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</si>
  <si>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</si>
  <si>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</si>
  <si>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</si>
  <si>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</si>
  <si>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</si>
  <si>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</si>
  <si>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</si>
  <si>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</si>
  <si>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</si>
  <si>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</si>
  <si>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</si>
  <si>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</si>
  <si>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</si>
  <si>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</si>
  <si>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</si>
  <si>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</si>
  <si>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</si>
  <si>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</si>
  <si>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</si>
  <si>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</si>
  <si>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</si>
  <si>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</si>
  <si>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</si>
  <si>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</si>
  <si>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</si>
  <si>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</si>
  <si>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</si>
  <si>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</si>
  <si>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</si>
  <si>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</si>
  <si>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</si>
  <si>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</si>
  <si>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</si>
  <si>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</si>
  <si>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</si>
  <si>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</si>
  <si>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</si>
  <si>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</si>
  <si>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</si>
  <si>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</si>
  <si>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</si>
  <si>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</si>
  <si>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</si>
  <si>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</si>
  <si>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</si>
  <si>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</si>
  <si>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</si>
  <si>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</si>
  <si>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</si>
  <si>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</si>
  <si>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</si>
  <si>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</si>
  <si>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</si>
  <si>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</si>
  <si>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</si>
  <si>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</si>
  <si>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</si>
  <si>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</si>
  <si>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</si>
  <si>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</si>
  <si>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</si>
  <si>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</si>
  <si>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</si>
  <si>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</si>
  <si>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</si>
  <si>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</si>
  <si>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</si>
  <si>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</si>
  <si>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</si>
  <si>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</si>
  <si>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</si>
  <si>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</si>
  <si>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</si>
  <si>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</si>
  <si>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</si>
  <si>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</si>
  <si>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</si>
  <si>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</si>
  <si>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</si>
  <si>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</si>
  <si>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</si>
  <si>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</si>
  <si>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</si>
  <si>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</si>
  <si>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</si>
  <si>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</si>
  <si>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</si>
  <si>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</si>
  <si>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</si>
  <si>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</si>
  <si>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</si>
  <si>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</si>
  <si>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</si>
  <si>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</si>
  <si>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</si>
  <si>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</si>
  <si>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</si>
  <si>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</si>
  <si>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</si>
  <si>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</si>
  <si>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</si>
  <si>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</si>
  <si>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</si>
  <si>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</si>
  <si>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</si>
  <si>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</si>
  <si>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</si>
  <si>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</si>
  <si>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</si>
  <si>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</si>
  <si>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</si>
  <si>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</si>
  <si>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</si>
  <si>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</si>
  <si>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</si>
  <si>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</si>
  <si>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</si>
  <si>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</si>
  <si>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</si>
  <si>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</si>
  <si>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</si>
  <si>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</si>
  <si>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</si>
  <si>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</si>
  <si>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</si>
  <si>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</si>
  <si>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</si>
  <si>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</si>
  <si>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</si>
  <si>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</si>
  <si>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</si>
  <si>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</si>
  <si>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</si>
  <si>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</si>
  <si>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</si>
  <si>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</si>
  <si>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</si>
  <si>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</si>
  <si>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</si>
  <si>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</si>
  <si>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</si>
  <si>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</si>
  <si>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</si>
  <si>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</si>
  <si>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</si>
  <si>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</si>
  <si>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</si>
  <si>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</si>
  <si>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</si>
  <si>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</si>
  <si>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</si>
  <si>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</si>
  <si>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</si>
  <si>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</si>
  <si>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</si>
  <si>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</si>
  <si>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</si>
  <si>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</si>
  <si>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</si>
  <si>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</si>
  <si>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</si>
  <si>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</si>
  <si>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</si>
  <si>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</si>
  <si>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</si>
  <si>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</si>
  <si>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</si>
  <si>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</si>
  <si>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</si>
  <si>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</si>
  <si>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</si>
  <si>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</si>
  <si>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</si>
  <si>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</si>
  <si>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</si>
  <si>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</si>
  <si>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</si>
  <si>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</si>
  <si>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</si>
  <si>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</si>
  <si>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</si>
  <si>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</si>
  <si>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</si>
  <si>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</si>
  <si>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</si>
  <si>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</si>
  <si>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</si>
  <si>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</si>
  <si>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</si>
  <si>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</si>
  <si>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</si>
  <si>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</si>
  <si>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</si>
  <si>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</si>
  <si>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</si>
  <si>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</si>
  <si>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</si>
  <si>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</si>
  <si>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</si>
  <si>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</si>
  <si>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</si>
  <si>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</si>
  <si>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</si>
  <si>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</si>
  <si>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</si>
  <si>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</si>
  <si>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</si>
  <si>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</si>
  <si>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</si>
  <si>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</si>
  <si>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</si>
  <si>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</si>
  <si>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</si>
  <si>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</si>
  <si>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</si>
  <si>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</si>
  <si>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</si>
  <si>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</si>
  <si>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</si>
  <si>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</si>
  <si>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</si>
  <si>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</si>
  <si>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</si>
  <si>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</si>
  <si>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</si>
  <si>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</si>
  <si>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</si>
  <si>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</si>
  <si>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</si>
  <si>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</si>
  <si>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</si>
  <si>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</si>
  <si>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</si>
  <si>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</si>
  <si>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</si>
  <si>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</si>
  <si>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</si>
  <si>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</si>
  <si>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</si>
  <si>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</si>
  <si>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</si>
  <si>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</si>
  <si>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</si>
  <si>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</si>
  <si>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</si>
  <si>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</si>
  <si>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</si>
  <si>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</si>
  <si>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</si>
  <si>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</si>
  <si>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</si>
  <si>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</si>
  <si>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</si>
  <si>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</si>
  <si>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</si>
  <si>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</si>
  <si>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</si>
  <si>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</si>
  <si>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</si>
  <si>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</si>
  <si>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</si>
  <si>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</si>
  <si>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</si>
  <si>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</si>
  <si>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</si>
  <si>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</si>
  <si>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</si>
  <si>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</si>
  <si>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</si>
  <si>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</si>
  <si>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</si>
  <si>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</si>
  <si>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</si>
  <si>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</si>
  <si>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</si>
  <si>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</si>
  <si>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</si>
  <si>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</si>
  <si>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</si>
  <si>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</si>
  <si>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</si>
  <si>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</si>
  <si>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</si>
  <si>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</si>
  <si>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</si>
  <si>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</si>
  <si>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</si>
  <si>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</si>
  <si>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</si>
  <si>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</si>
  <si>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</si>
  <si>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</si>
  <si>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</si>
  <si>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</si>
  <si>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</si>
  <si>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</si>
  <si>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</si>
  <si>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</si>
  <si>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</si>
  <si>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</si>
  <si>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</si>
  <si>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</si>
  <si>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</si>
  <si>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</si>
  <si>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</si>
  <si>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</si>
  <si>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</si>
  <si>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</si>
  <si>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</si>
  <si>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</si>
  <si>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</si>
  <si>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</si>
  <si>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</si>
  <si>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</si>
  <si>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</si>
  <si>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</si>
  <si>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</si>
  <si>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</si>
  <si>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</si>
  <si>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</si>
  <si>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</si>
  <si>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</si>
  <si>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</si>
  <si>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</si>
  <si>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</si>
  <si>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</si>
  <si>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</si>
  <si>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</si>
  <si>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</si>
  <si>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</si>
  <si>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</si>
  <si>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</si>
  <si>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</si>
  <si>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</si>
  <si>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</si>
  <si>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</si>
  <si>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</si>
  <si>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</si>
  <si>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</si>
  <si>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</si>
  <si>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</si>
  <si>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</si>
  <si>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</si>
  <si>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</si>
  <si>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</si>
  <si>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</si>
  <si>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</si>
  <si>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</si>
  <si>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</si>
  <si>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</si>
  <si>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</si>
  <si>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</si>
  <si>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</si>
  <si>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</si>
  <si>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</si>
  <si>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</si>
  <si>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</si>
  <si>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</si>
  <si>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</si>
  <si>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</si>
  <si>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</si>
  <si>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</si>
  <si>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</si>
  <si>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</si>
  <si>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</si>
  <si>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</si>
  <si>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</si>
  <si>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</si>
  <si>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</si>
  <si>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</si>
  <si>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</si>
  <si>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</si>
  <si>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</si>
  <si>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</si>
  <si>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</si>
  <si>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</si>
  <si>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</si>
  <si>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</si>
  <si>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</si>
  <si>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</si>
  <si>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</si>
  <si>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</si>
  <si>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</si>
  <si>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</si>
  <si>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</si>
  <si>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</si>
  <si>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</si>
  <si>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</si>
  <si>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</si>
  <si>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</si>
  <si>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</si>
  <si>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</si>
  <si>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</si>
  <si>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</si>
  <si>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</si>
  <si>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</si>
  <si>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</si>
  <si>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</si>
  <si>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</si>
  <si>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</si>
  <si>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</si>
  <si>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</si>
  <si>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</si>
  <si>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</si>
  <si>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</si>
  <si>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</si>
  <si>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</si>
  <si>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</si>
  <si>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</si>
  <si>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</si>
  <si>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</si>
  <si>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</si>
  <si>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</si>
  <si>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</si>
  <si>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</si>
  <si>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</si>
  <si>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</si>
  <si>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</si>
  <si>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</si>
  <si>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</si>
  <si>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</si>
  <si>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</si>
  <si>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</si>
  <si>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</si>
  <si>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</si>
  <si>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</si>
  <si>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</si>
  <si>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</si>
  <si>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</si>
  <si>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</si>
  <si>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</si>
  <si>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</si>
  <si>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</si>
  <si>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</si>
  <si>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</si>
  <si>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</si>
  <si>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</si>
  <si>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</si>
  <si>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</si>
  <si>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</si>
  <si>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</si>
  <si>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</si>
  <si>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</si>
  <si>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</si>
  <si>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</si>
  <si>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</si>
  <si>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</si>
  <si>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</si>
  <si>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</si>
  <si>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</si>
  <si>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</si>
  <si>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</si>
  <si>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</si>
  <si>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</si>
  <si>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</si>
  <si>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</si>
  <si>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</si>
  <si>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</si>
  <si>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</si>
  <si>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</si>
  <si>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</si>
  <si>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</si>
  <si>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</si>
  <si>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</si>
  <si>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</si>
  <si>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</si>
  <si>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</si>
  <si>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</si>
  <si>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</si>
  <si>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</si>
  <si>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</si>
  <si>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</si>
  <si>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</si>
  <si>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</si>
  <si>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</si>
  <si>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</si>
  <si>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</si>
  <si>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</si>
  <si>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</si>
  <si>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</si>
  <si>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</si>
  <si>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</si>
  <si>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</si>
  <si>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</si>
  <si>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</si>
  <si>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</si>
  <si>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</si>
  <si>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</si>
  <si>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</si>
  <si>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</si>
  <si>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</si>
  <si>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</si>
  <si>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</si>
  <si>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</si>
  <si>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</si>
  <si>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</si>
  <si>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</si>
  <si>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</si>
  <si>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</si>
  <si>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</si>
  <si>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</si>
  <si>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</si>
  <si>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</si>
  <si>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</si>
  <si>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</si>
  <si>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</si>
  <si>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</si>
  <si>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</si>
  <si>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</si>
  <si>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</si>
  <si>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</si>
  <si>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</si>
  <si>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</si>
  <si>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</si>
  <si>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</si>
  <si>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</si>
  <si>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</si>
  <si>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</si>
  <si>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</si>
  <si>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</si>
  <si>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</si>
  <si>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</si>
  <si>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</si>
  <si>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</si>
  <si>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</si>
  <si>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</si>
  <si>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</si>
  <si>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</si>
  <si>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</si>
  <si>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</si>
  <si>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</si>
  <si>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</si>
  <si>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</si>
  <si>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</si>
  <si>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</si>
  <si>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</si>
  <si>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</si>
  <si>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</si>
  <si>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</si>
  <si>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</si>
  <si>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</si>
  <si>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</si>
  <si>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</si>
  <si>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</si>
  <si>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</si>
  <si>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</si>
  <si>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</si>
  <si>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</si>
  <si>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</si>
  <si>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</si>
  <si>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</si>
  <si>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</si>
  <si>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</si>
  <si>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</si>
  <si>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</si>
  <si>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</si>
  <si>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</si>
  <si>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</si>
  <si>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</si>
  <si>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</si>
  <si>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</si>
  <si>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</si>
  <si>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</si>
  <si>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</si>
  <si>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</si>
  <si>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</si>
  <si>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</si>
  <si>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</si>
  <si>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</si>
  <si>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</si>
  <si>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</si>
  <si>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</si>
  <si>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</si>
  <si>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</si>
  <si>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</si>
  <si>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</si>
  <si>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</si>
  <si>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</si>
  <si>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</si>
  <si>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</si>
  <si>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</si>
  <si>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</si>
  <si>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</si>
  <si>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</si>
  <si>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</si>
  <si>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</si>
  <si>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</si>
  <si>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</si>
  <si>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</si>
  <si>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</si>
  <si>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</si>
  <si>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</si>
  <si>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</si>
  <si>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</si>
  <si>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</si>
  <si>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</si>
  <si>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</si>
  <si>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</si>
  <si>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</si>
  <si>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</si>
  <si>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</si>
  <si>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</si>
  <si>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</si>
  <si>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</si>
  <si>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</si>
  <si>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</si>
  <si>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</si>
  <si>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</si>
  <si>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</si>
  <si>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</si>
  <si>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</si>
  <si>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</si>
  <si>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</si>
  <si>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</si>
  <si>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</si>
  <si>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</si>
  <si>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</si>
  <si>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</si>
  <si>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</si>
  <si>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</si>
  <si>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</si>
  <si>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</si>
  <si>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</si>
  <si>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</si>
  <si>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</si>
  <si>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</si>
  <si>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</si>
  <si>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</si>
  <si>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</si>
  <si>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</si>
  <si>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</si>
  <si>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</si>
  <si>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</si>
  <si>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</si>
  <si>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</si>
  <si>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</si>
  <si>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</si>
  <si>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</si>
  <si>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</si>
  <si>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</si>
  <si>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</si>
  <si>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</si>
  <si>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</si>
  <si>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</si>
  <si>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</si>
  <si>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</si>
  <si>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</si>
  <si>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</si>
  <si>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</si>
  <si>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</si>
  <si>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</si>
  <si>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</si>
  <si>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</si>
  <si>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</si>
  <si>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</si>
  <si>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</si>
  <si>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</si>
  <si>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</si>
  <si>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</si>
  <si>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</si>
  <si>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</si>
  <si>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</si>
  <si>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</si>
  <si>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</si>
  <si>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</si>
  <si>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</si>
  <si>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</si>
  <si>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</si>
  <si>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</si>
  <si>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</si>
  <si>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</si>
  <si>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</si>
  <si>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</si>
  <si>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</si>
  <si>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</si>
  <si>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</si>
  <si>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</si>
  <si>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</si>
  <si>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</si>
  <si>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</si>
  <si>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</si>
  <si>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</si>
  <si>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</si>
  <si>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</si>
  <si>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</si>
  <si>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</si>
  <si>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</si>
  <si>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</si>
  <si>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</si>
  <si>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</si>
  <si>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</si>
  <si>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</si>
  <si>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</si>
  <si>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</si>
  <si>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</si>
  <si>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</si>
  <si>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</si>
  <si>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</si>
  <si>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</si>
  <si>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</si>
  <si>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</si>
  <si>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</si>
  <si>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</si>
  <si>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</si>
  <si>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</si>
  <si>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</si>
  <si>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</si>
  <si>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</si>
  <si>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</si>
  <si>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</si>
  <si>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</si>
  <si>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</si>
  <si>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</si>
  <si>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</si>
  <si>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</si>
  <si>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</si>
  <si>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</si>
  <si>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</si>
  <si>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</si>
  <si>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</si>
  <si>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</si>
  <si>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</si>
  <si>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</si>
  <si>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</si>
  <si>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</si>
  <si>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</si>
  <si>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</si>
  <si>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</si>
  <si>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</si>
  <si>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</si>
  <si>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</si>
  <si>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</si>
  <si>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</si>
  <si>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</si>
  <si>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</si>
  <si>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</si>
  <si>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</si>
  <si>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</si>
  <si>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</si>
  <si>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</si>
  <si>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</si>
  <si>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</si>
  <si>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</si>
  <si>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</si>
  <si>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</si>
  <si>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</si>
  <si>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</si>
  <si>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</si>
  <si>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</si>
  <si>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</si>
  <si>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</si>
  <si>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</si>
  <si>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</si>
  <si>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</si>
  <si>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</si>
  <si>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</si>
  <si>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</si>
  <si>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</si>
  <si>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</si>
  <si>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</si>
  <si>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</si>
  <si>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</si>
  <si>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</si>
  <si>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</si>
  <si>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</si>
  <si>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</si>
  <si>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</si>
  <si>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</si>
  <si>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</si>
  <si>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</si>
  <si>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</si>
  <si>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</si>
  <si>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</si>
  <si>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</si>
  <si>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</si>
  <si>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</si>
  <si>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</si>
  <si>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</si>
  <si>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</si>
  <si>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</si>
  <si>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</si>
  <si>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</si>
  <si>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</si>
  <si>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</si>
  <si>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</si>
  <si>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</si>
  <si>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</si>
  <si>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</si>
  <si>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</si>
  <si>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</si>
  <si>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</si>
  <si>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</si>
  <si>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</si>
  <si>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</si>
  <si>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</si>
  <si>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</si>
  <si>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</si>
  <si>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</si>
  <si>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</si>
  <si>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</si>
  <si>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</si>
  <si>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</si>
  <si>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</si>
  <si>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</si>
  <si>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</si>
  <si>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</si>
  <si>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</si>
  <si>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</si>
  <si>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</si>
  <si>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</si>
  <si>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</si>
  <si>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</si>
  <si>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</si>
  <si>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</si>
  <si>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</si>
  <si>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</si>
  <si>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</si>
  <si>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</si>
  <si>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</si>
  <si>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</si>
  <si>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</si>
  <si>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</si>
  <si>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</si>
  <si>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</si>
  <si>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</si>
  <si>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</si>
  <si>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</si>
  <si>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</si>
  <si>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</si>
  <si>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</si>
  <si>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</si>
  <si>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</si>
  <si>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</si>
  <si>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</si>
  <si>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</si>
  <si>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</si>
  <si>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</si>
  <si>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</si>
  <si>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</si>
  <si>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</si>
  <si>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</si>
  <si>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</si>
  <si>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</si>
  <si>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</si>
  <si>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</si>
  <si>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</si>
  <si>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</si>
  <si>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</si>
  <si>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</si>
  <si>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</si>
  <si>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</si>
  <si>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</si>
  <si>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</si>
  <si>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</si>
  <si>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</si>
  <si>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</si>
  <si>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</si>
  <si>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</si>
  <si>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</si>
  <si>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</si>
  <si>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</si>
  <si>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</si>
  <si>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</si>
  <si>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</si>
  <si>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</si>
  <si>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</si>
  <si>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</si>
  <si>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</si>
  <si>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</si>
  <si>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</si>
  <si>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</si>
  <si>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</si>
  <si>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</si>
  <si>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</si>
  <si>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</si>
  <si>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</si>
  <si>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</si>
  <si>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</si>
  <si>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</si>
  <si>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</si>
  <si>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</si>
  <si>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</si>
  <si>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</si>
  <si>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</si>
  <si>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</si>
  <si>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</si>
  <si>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</si>
  <si>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</si>
  <si>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</si>
  <si>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</si>
  <si>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</si>
  <si>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</si>
  <si>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</si>
  <si>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</si>
  <si>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</si>
  <si>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</si>
  <si>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</si>
  <si>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</si>
  <si>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</si>
  <si>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</si>
  <si>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</si>
  <si>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</si>
  <si>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</si>
  <si>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</si>
  <si>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</si>
  <si>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</si>
  <si>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</si>
  <si>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</si>
  <si>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</si>
  <si>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</si>
  <si>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</si>
  <si>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</si>
  <si>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</si>
  <si>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</si>
  <si>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</si>
  <si>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</si>
  <si>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</si>
  <si>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</si>
  <si>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</si>
  <si>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</si>
  <si>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</si>
  <si>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</si>
  <si>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</si>
  <si>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</si>
  <si>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</si>
  <si>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</si>
  <si>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</si>
  <si>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</si>
  <si>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</si>
  <si>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</si>
  <si>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</si>
  <si>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</si>
  <si>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</si>
  <si>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</si>
  <si>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</si>
  <si>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</si>
  <si>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</si>
  <si>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</si>
  <si>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</si>
  <si>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</si>
  <si>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</si>
  <si>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</si>
  <si>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</si>
  <si>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</si>
  <si>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</si>
  <si>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</si>
  <si>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</si>
  <si>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</si>
  <si>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</si>
  <si>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</si>
  <si>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</si>
  <si>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</si>
  <si>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</si>
  <si>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</si>
  <si>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</si>
  <si>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</si>
  <si>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</si>
  <si>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</si>
  <si>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</si>
  <si>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</si>
  <si>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</si>
  <si>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</si>
  <si>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</si>
  <si>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</si>
  <si>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</si>
  <si>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</si>
  <si>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</si>
  <si>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</si>
  <si>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</si>
  <si>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</si>
  <si>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</si>
  <si>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</si>
  <si>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</si>
  <si>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</si>
  <si>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</si>
  <si>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</si>
  <si>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</si>
  <si>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</si>
  <si>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</si>
  <si>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</si>
  <si>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</si>
  <si>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</si>
  <si>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</si>
  <si>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</si>
  <si>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</si>
  <si>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</si>
  <si>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</si>
  <si>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</si>
  <si>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</si>
  <si>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</si>
  <si>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</si>
  <si>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</si>
  <si>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</si>
  <si>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</si>
  <si>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</si>
  <si>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</si>
  <si>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</si>
  <si>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</si>
  <si>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</si>
  <si>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</si>
  <si>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</si>
  <si>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</si>
  <si>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</si>
  <si>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</si>
  <si>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</si>
  <si>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</si>
  <si>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</si>
  <si>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</si>
  <si>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</si>
  <si>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</si>
  <si>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</si>
  <si>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</si>
  <si>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</si>
  <si>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</si>
  <si>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</si>
  <si>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</si>
  <si>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</si>
  <si>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</si>
  <si>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</si>
  <si>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</si>
  <si>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</si>
  <si>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</si>
  <si>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</si>
  <si>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</si>
  <si>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</si>
  <si>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</si>
  <si>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</si>
  <si>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</si>
  <si>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</si>
  <si>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</si>
  <si>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</si>
  <si>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</si>
  <si>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</si>
  <si>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</si>
  <si>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</si>
  <si>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</si>
  <si>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</si>
  <si>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</si>
  <si>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</si>
  <si>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</si>
  <si>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</si>
  <si>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</si>
  <si>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</si>
  <si>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</si>
  <si>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</si>
  <si>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</si>
  <si>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</si>
  <si>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</si>
  <si>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</si>
  <si>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</si>
  <si>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</si>
  <si>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</si>
  <si>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</si>
  <si>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</si>
  <si>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</si>
  <si>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</si>
  <si>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</si>
  <si>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</si>
  <si>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</si>
  <si>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</si>
  <si>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</si>
  <si>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</si>
  <si>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</si>
  <si>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</si>
  <si>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</si>
  <si>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</si>
  <si>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</si>
  <si>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</si>
  <si>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</si>
  <si>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</si>
  <si>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</si>
  <si>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</si>
  <si>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</si>
  <si>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</si>
  <si>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</si>
  <si>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</si>
  <si>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</si>
  <si>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</si>
  <si>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</si>
  <si>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</si>
  <si>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</si>
  <si>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</si>
  <si>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</si>
  <si>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</si>
  <si>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</si>
  <si>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</si>
  <si>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</si>
  <si>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</si>
  <si>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</si>
  <si>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</si>
  <si>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</si>
  <si>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</si>
  <si>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</si>
  <si>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</si>
  <si>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</si>
  <si>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</si>
  <si>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</si>
  <si>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</si>
  <si>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</si>
  <si>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</si>
  <si>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</si>
  <si>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</si>
  <si>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</si>
  <si>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</si>
  <si>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</si>
  <si>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</si>
  <si>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</si>
  <si>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</si>
  <si>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</si>
  <si>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</si>
  <si>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</si>
  <si>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</si>
  <si>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</si>
  <si>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</si>
  <si>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</si>
  <si>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</si>
  <si>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</si>
  <si>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</si>
  <si>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</si>
  <si>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</si>
  <si>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</si>
  <si>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</si>
  <si>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</si>
  <si>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</si>
  <si>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</si>
  <si>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</si>
  <si>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</si>
  <si>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</si>
  <si>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</si>
  <si>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</si>
  <si>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</si>
  <si>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</si>
  <si>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</si>
  <si>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</si>
  <si>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</si>
  <si>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</si>
  <si>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</si>
  <si>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</si>
  <si>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</si>
  <si>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</si>
  <si>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</si>
  <si>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</si>
  <si>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</si>
  <si>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</si>
  <si>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</si>
  <si>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</si>
  <si>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</si>
  <si>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</si>
  <si>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</si>
  <si>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</si>
  <si>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</si>
  <si>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</si>
  <si>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</si>
  <si>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</si>
  <si>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</si>
  <si>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</si>
  <si>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</si>
  <si>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</si>
  <si>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</si>
  <si>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</si>
  <si>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</si>
  <si>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</si>
  <si>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</si>
  <si>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</si>
  <si>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</si>
  <si>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</si>
  <si>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</si>
  <si>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</si>
  <si>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</si>
  <si>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</si>
  <si>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</si>
  <si>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</si>
  <si>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</si>
  <si>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</si>
  <si>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</si>
  <si>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</si>
  <si>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</si>
  <si>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</si>
  <si>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</si>
  <si>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</si>
  <si>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</si>
  <si>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</si>
  <si>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</si>
  <si>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</si>
  <si>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</si>
  <si>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</si>
  <si>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</si>
  <si>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</si>
  <si>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</si>
  <si>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</si>
  <si>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</si>
  <si>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</si>
  <si>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</si>
  <si>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</si>
  <si>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</si>
  <si>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</si>
  <si>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</si>
  <si>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</si>
  <si>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</si>
  <si>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</si>
  <si>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</si>
  <si>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</si>
  <si>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</si>
  <si>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</si>
  <si>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</si>
  <si>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</si>
  <si>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</si>
  <si>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</si>
  <si>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</si>
  <si>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</si>
  <si>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</si>
  <si>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</si>
  <si>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</si>
  <si>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</si>
  <si>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</si>
  <si>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</si>
  <si>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</si>
  <si>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</si>
  <si>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</si>
  <si>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</si>
  <si>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</si>
  <si>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</si>
  <si>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</si>
  <si>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</si>
  <si>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</si>
  <si>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</si>
  <si>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</si>
  <si>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</si>
  <si>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</si>
  <si>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</si>
  <si>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</si>
  <si>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</si>
  <si>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</si>
  <si>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</si>
  <si>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</si>
  <si>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</si>
  <si>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</si>
  <si>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</si>
  <si>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</si>
  <si>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</si>
  <si>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</si>
  <si>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</si>
  <si>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</si>
  <si>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</si>
  <si>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</si>
  <si>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</si>
  <si>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</si>
  <si>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</si>
  <si>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</si>
  <si>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</si>
  <si>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</si>
  <si>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</si>
  <si>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</si>
  <si>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</si>
  <si>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</si>
  <si>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</si>
  <si>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</si>
  <si>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</si>
  <si>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</si>
  <si>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</si>
  <si>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</si>
  <si>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</si>
  <si>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</si>
  <si>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</si>
  <si>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</si>
  <si>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</si>
  <si>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</si>
  <si>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</si>
  <si>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</si>
  <si>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</si>
  <si>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</si>
  <si>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</si>
  <si>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</si>
  <si>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</si>
  <si>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</si>
  <si>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</si>
  <si>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</si>
  <si>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</si>
  <si>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</si>
  <si>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</si>
  <si>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</si>
  <si>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</si>
  <si>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</si>
  <si>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</si>
  <si>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</si>
  <si>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</si>
  <si>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</si>
  <si>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</si>
  <si>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</si>
  <si>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</si>
  <si>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</si>
  <si>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</si>
  <si>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</si>
  <si>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</si>
  <si>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</si>
  <si>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</si>
  <si>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</si>
  <si>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</si>
  <si>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</si>
  <si>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</si>
  <si>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</si>
  <si>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</si>
  <si>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</si>
  <si>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</si>
  <si>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</si>
  <si>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</si>
  <si>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</si>
  <si>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</si>
  <si>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</si>
  <si>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</si>
  <si>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</si>
  <si>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</si>
  <si>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</si>
  <si>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</si>
  <si>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</si>
  <si>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</si>
  <si>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</si>
  <si>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</si>
  <si>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</si>
  <si>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</si>
  <si>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</si>
  <si>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</si>
  <si>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</si>
  <si>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</si>
  <si>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</si>
  <si>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</si>
  <si>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</si>
  <si>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</si>
  <si>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</si>
  <si>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</si>
  <si>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</si>
  <si>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</si>
  <si>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</si>
  <si>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</si>
  <si>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</si>
  <si>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</si>
  <si>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</si>
  <si>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</si>
  <si>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</si>
  <si>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</si>
  <si>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</si>
  <si>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</si>
  <si>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</si>
  <si>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</si>
  <si>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</si>
  <si>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</si>
  <si>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</si>
  <si>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</si>
  <si>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</si>
  <si>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</si>
  <si>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</si>
  <si>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</si>
  <si>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</si>
  <si>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</si>
  <si>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</si>
  <si>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</si>
  <si>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</si>
  <si>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</si>
  <si>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</si>
  <si>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</si>
  <si>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</si>
  <si>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</si>
  <si>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</si>
  <si>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</si>
  <si>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</si>
  <si>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</si>
  <si>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</si>
  <si>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</si>
  <si>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</si>
  <si>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</si>
  <si>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</si>
  <si>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</si>
  <si>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</si>
  <si>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</si>
  <si>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</si>
  <si>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</si>
  <si>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</si>
  <si>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</si>
  <si>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</si>
  <si>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</si>
  <si>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</si>
  <si>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</si>
  <si>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</si>
  <si>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</si>
  <si>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</si>
  <si>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</si>
  <si>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</si>
  <si>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</si>
  <si>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</si>
  <si>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</si>
  <si>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</si>
  <si>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</si>
  <si>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</si>
  <si>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</si>
  <si>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</si>
  <si>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</si>
  <si>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</si>
  <si>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</si>
  <si>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</si>
  <si>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</si>
  <si>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</si>
  <si>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</si>
  <si>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</si>
  <si>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</si>
  <si>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</si>
  <si>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</si>
  <si>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</si>
  <si>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</si>
  <si>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</si>
  <si>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</si>
  <si>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</si>
  <si>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</si>
  <si>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</si>
  <si>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</si>
  <si>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</si>
  <si>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</si>
  <si>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</si>
  <si>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</si>
  <si>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</si>
  <si>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</si>
  <si>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</si>
  <si>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</si>
  <si>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</si>
  <si>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</si>
  <si>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</si>
  <si>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</si>
  <si>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</si>
  <si>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</si>
  <si>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</si>
  <si>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</si>
  <si>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</si>
  <si>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</si>
  <si>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</si>
  <si>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</si>
  <si>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</si>
  <si>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</si>
  <si>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</si>
  <si>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</si>
  <si>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</si>
  <si>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</si>
  <si>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</si>
  <si>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</si>
  <si>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</si>
  <si>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</si>
  <si>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</si>
  <si>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</si>
  <si>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</si>
  <si>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</si>
  <si>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</si>
  <si>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</si>
  <si>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</si>
  <si>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</si>
  <si>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</si>
  <si>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</si>
  <si>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</si>
  <si>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</si>
  <si>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</si>
  <si>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</si>
  <si>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</si>
  <si>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</si>
  <si>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</si>
  <si>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</si>
  <si>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</si>
  <si>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</si>
  <si>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</si>
  <si>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</si>
  <si>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</si>
  <si>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</si>
  <si>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</si>
  <si>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</si>
  <si>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</si>
  <si>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</si>
  <si>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</si>
  <si>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</si>
  <si>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</si>
  <si>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</si>
  <si>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</si>
  <si>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</si>
  <si>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</si>
  <si>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</si>
  <si>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</si>
  <si>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</si>
  <si>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</si>
  <si>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</si>
  <si>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</si>
  <si>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</si>
  <si>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</si>
  <si>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</si>
  <si>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</si>
  <si>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</si>
  <si>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</si>
  <si>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</si>
  <si>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</si>
  <si>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</si>
  <si>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</si>
  <si>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</si>
  <si>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</si>
  <si>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</si>
  <si>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</si>
  <si>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</si>
  <si>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</si>
  <si>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</si>
  <si>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</si>
  <si>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</si>
  <si>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</si>
  <si>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</si>
  <si>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</si>
  <si>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</si>
  <si>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</si>
  <si>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</si>
  <si>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</si>
  <si>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</si>
  <si>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</si>
  <si>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</si>
  <si>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</si>
  <si>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</si>
  <si>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</si>
  <si>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</si>
  <si>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</si>
  <si>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</si>
  <si>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</si>
  <si>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</si>
  <si>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</si>
  <si>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</si>
  <si>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</si>
  <si>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</si>
  <si>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</si>
  <si>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</si>
  <si>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</si>
  <si>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</si>
  <si>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</si>
  <si>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</si>
  <si>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</si>
  <si>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</si>
  <si>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</si>
  <si>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</si>
  <si>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</si>
  <si>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</si>
  <si>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</si>
  <si>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</si>
  <si>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</si>
  <si>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</si>
  <si>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</si>
  <si>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</si>
  <si>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</si>
  <si>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</si>
  <si>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</si>
  <si>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</si>
  <si>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</si>
  <si>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</si>
  <si>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</si>
  <si>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</si>
  <si>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</si>
  <si>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</si>
  <si>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</si>
  <si>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</si>
  <si>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</si>
  <si>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</si>
  <si>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</si>
  <si>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</si>
  <si>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</si>
  <si>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</si>
  <si>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</si>
  <si>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</si>
  <si>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</si>
  <si>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</si>
  <si>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</si>
  <si>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</si>
  <si>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</si>
  <si>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</si>
  <si>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</si>
  <si>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</si>
  <si>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</si>
  <si>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</si>
  <si>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</si>
  <si>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</si>
  <si>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</si>
  <si>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</si>
  <si>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</si>
  <si>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</si>
  <si>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</si>
  <si>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</si>
  <si>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</si>
  <si>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</si>
  <si>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</si>
  <si>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</si>
  <si>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</si>
  <si>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</si>
  <si>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</si>
  <si>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</si>
  <si>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</si>
  <si>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</si>
  <si>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</si>
  <si>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</si>
  <si>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</si>
  <si>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</si>
  <si>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</si>
  <si>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</si>
  <si>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</si>
  <si>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</si>
  <si>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</si>
  <si>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</si>
  <si>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</si>
  <si>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</si>
  <si>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</si>
  <si>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</si>
  <si>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</si>
  <si>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</si>
  <si>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</si>
  <si>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</si>
  <si>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</si>
  <si>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</si>
  <si>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</si>
  <si>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</si>
  <si>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</si>
  <si>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</si>
  <si>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</si>
  <si>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</si>
  <si>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</si>
  <si>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</si>
  <si>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</si>
  <si>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</si>
  <si>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</si>
  <si>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</si>
  <si>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</si>
  <si>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</si>
  <si>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</si>
  <si>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</si>
  <si>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</si>
  <si>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</si>
  <si>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</si>
  <si>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</si>
  <si>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</si>
  <si>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</si>
  <si>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</si>
  <si>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</si>
  <si>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</si>
  <si>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</si>
  <si>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</si>
  <si>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</si>
  <si>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</si>
  <si>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</si>
  <si>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</si>
  <si>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</si>
  <si>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</si>
  <si>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</si>
  <si>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</si>
  <si>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</si>
  <si>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</si>
  <si>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</si>
  <si>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</si>
  <si>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</si>
  <si>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</si>
  <si>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</si>
  <si>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</si>
  <si>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</si>
  <si>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</si>
  <si>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</si>
  <si>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</si>
  <si>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</si>
  <si>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</si>
  <si>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</si>
  <si>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</si>
  <si>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</si>
  <si>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</si>
  <si>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</si>
  <si>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</si>
  <si>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</si>
  <si>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</si>
  <si>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</si>
  <si>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</si>
  <si>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</si>
  <si>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</si>
  <si>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</si>
  <si>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</si>
  <si>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</si>
  <si>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</si>
  <si>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</si>
  <si>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</si>
  <si>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</si>
  <si>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</si>
  <si>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</si>
  <si>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</si>
  <si>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</si>
  <si>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</si>
  <si>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</si>
  <si>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</si>
  <si>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</si>
  <si>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</si>
  <si>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</si>
  <si>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</si>
  <si>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</si>
  <si>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</si>
  <si>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</si>
  <si>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</si>
  <si>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</si>
  <si>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</si>
  <si>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</si>
  <si>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</si>
  <si>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</si>
  <si>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</si>
  <si>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</si>
  <si>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</si>
  <si>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</si>
  <si>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</si>
  <si>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</si>
  <si>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</si>
  <si>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</si>
  <si>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</si>
  <si>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</si>
  <si>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</si>
  <si>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</si>
  <si>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</si>
  <si>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</si>
  <si>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</si>
  <si>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</si>
  <si>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</si>
  <si>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</si>
  <si>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</si>
  <si>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</si>
  <si>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</si>
  <si>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</si>
  <si>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</si>
  <si>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</si>
  <si>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</si>
  <si>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</si>
  <si>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</si>
  <si>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</si>
  <si>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</si>
  <si>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</si>
  <si>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</si>
  <si>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</si>
  <si>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</si>
  <si>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</si>
  <si>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</si>
  <si>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</si>
  <si>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</si>
  <si>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</si>
  <si>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</si>
  <si>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</si>
  <si>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</si>
  <si>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</si>
  <si>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</si>
  <si>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</si>
  <si>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</si>
  <si>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</si>
  <si>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</si>
  <si>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</si>
  <si>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</si>
  <si>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</si>
  <si>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</si>
  <si>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</si>
  <si>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</si>
  <si>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</si>
  <si>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</si>
  <si>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</si>
  <si>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</si>
  <si>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</si>
  <si>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</si>
  <si>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</si>
  <si>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</si>
  <si>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</si>
  <si>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</si>
  <si>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</si>
  <si>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</si>
  <si>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</si>
  <si>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</si>
  <si>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</si>
  <si>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</si>
  <si>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</si>
  <si>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</si>
  <si>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</si>
  <si>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</si>
  <si>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</si>
  <si>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</si>
  <si>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</si>
  <si>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</si>
  <si>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</si>
  <si>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</si>
  <si>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</si>
  <si>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</si>
  <si>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</si>
  <si>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</si>
  <si>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</si>
  <si>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</si>
  <si>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</si>
  <si>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</si>
  <si>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</si>
  <si>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</si>
  <si>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</si>
  <si>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</si>
  <si>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</si>
  <si>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</si>
  <si>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</si>
  <si>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</si>
  <si>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</si>
  <si>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</si>
  <si>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</si>
  <si>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</si>
  <si>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</si>
  <si>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</si>
  <si>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</si>
  <si>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</si>
  <si>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</si>
  <si>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</si>
  <si>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</si>
  <si>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</si>
  <si>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</si>
  <si>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</si>
  <si>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</si>
  <si>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</si>
  <si>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</si>
  <si>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</si>
  <si>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</si>
  <si>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</si>
  <si>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</si>
  <si>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</si>
  <si>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</si>
  <si>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</si>
  <si>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</si>
  <si>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</si>
  <si>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</si>
  <si>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</si>
  <si>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</si>
  <si>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</si>
  <si>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</si>
  <si>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</si>
  <si>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</si>
  <si>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</si>
  <si>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</si>
  <si>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</si>
  <si>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</si>
  <si>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</si>
  <si>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</si>
  <si>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</si>
  <si>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</si>
  <si>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</si>
  <si>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</si>
  <si>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</si>
  <si>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</si>
  <si>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</si>
  <si>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</si>
  <si>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</si>
  <si>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</si>
  <si>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</si>
  <si>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</si>
  <si>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</si>
  <si>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</si>
  <si>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</si>
  <si>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</si>
  <si>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</si>
  <si>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</si>
  <si>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</si>
  <si>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</si>
  <si>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</si>
  <si>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</si>
  <si>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</si>
  <si>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</si>
  <si>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</si>
  <si>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</si>
  <si>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</si>
  <si>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</si>
  <si>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</si>
  <si>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</si>
  <si>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</si>
  <si>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</si>
  <si>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</si>
  <si>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</si>
  <si>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</si>
  <si>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</si>
  <si>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</si>
  <si>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</si>
  <si>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</si>
  <si>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</si>
  <si>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</si>
  <si>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</si>
  <si>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</si>
  <si>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</si>
  <si>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</si>
  <si>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</si>
  <si>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</si>
  <si>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</si>
  <si>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</si>
  <si>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</si>
  <si>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</si>
  <si>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</si>
  <si>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</si>
  <si>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</si>
  <si>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</si>
  <si>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</si>
  <si>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</si>
  <si>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</si>
  <si>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</si>
  <si>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</si>
  <si>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</si>
  <si>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</si>
  <si>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</si>
  <si>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</si>
  <si>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</si>
  <si>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</si>
  <si>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</si>
  <si>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</si>
  <si>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</si>
  <si>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</si>
  <si>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</si>
  <si>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</si>
  <si>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</si>
  <si>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</si>
  <si>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</si>
  <si>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</si>
  <si>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</si>
  <si>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</si>
  <si>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</si>
  <si>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</si>
  <si>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</si>
  <si>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</si>
  <si>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</si>
  <si>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</si>
  <si>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</si>
  <si>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</si>
  <si>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</si>
  <si>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</si>
  <si>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</si>
  <si>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</si>
  <si>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</si>
  <si>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</si>
  <si>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</si>
  <si>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</si>
  <si>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</si>
  <si>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</si>
  <si>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</si>
  <si>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</si>
  <si>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</si>
  <si>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</si>
  <si>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</si>
  <si>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</si>
  <si>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</si>
  <si>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</si>
  <si>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</si>
  <si>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</si>
  <si>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</si>
  <si>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</si>
  <si>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</si>
  <si>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</si>
  <si>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</si>
  <si>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</si>
  <si>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</si>
  <si>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</si>
  <si>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</si>
  <si>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</si>
  <si>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</si>
  <si>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</si>
  <si>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</si>
  <si>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</si>
  <si>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</si>
  <si>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</si>
  <si>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</si>
  <si>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</si>
  <si>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</si>
  <si>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</si>
  <si>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</si>
  <si>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</si>
  <si>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</si>
  <si>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</si>
  <si>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</si>
  <si>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</si>
  <si>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</si>
  <si>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</si>
  <si>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</si>
  <si>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</si>
  <si>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</si>
  <si>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</si>
  <si>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</si>
  <si>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</si>
  <si>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</si>
  <si>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</si>
  <si>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</si>
  <si>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</si>
  <si>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</si>
  <si>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</si>
  <si>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</si>
  <si>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</si>
  <si>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</si>
  <si>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</si>
  <si>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</si>
  <si>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</si>
  <si>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</si>
  <si>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</si>
  <si>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</si>
  <si>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</si>
  <si>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</si>
  <si>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</si>
  <si>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</si>
  <si>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</si>
  <si>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</si>
  <si>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</si>
  <si>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</si>
  <si>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</si>
  <si>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</si>
  <si>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</si>
  <si>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</si>
  <si>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</si>
  <si>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</si>
  <si>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</si>
  <si>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</si>
  <si>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</si>
  <si>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</si>
  <si>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</si>
  <si>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</si>
  <si>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</si>
  <si>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</si>
  <si>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</si>
  <si>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</si>
  <si>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</si>
  <si>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</si>
  <si>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</si>
  <si>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</si>
  <si>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</si>
  <si>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</si>
  <si>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</si>
  <si>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</si>
  <si>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</si>
  <si>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</si>
  <si>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</si>
  <si>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</si>
  <si>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</si>
  <si>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</si>
  <si>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</si>
  <si>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</si>
  <si>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</si>
  <si>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</si>
  <si>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</si>
  <si>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</si>
  <si>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</si>
  <si>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</si>
  <si>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</si>
  <si>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</si>
  <si>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</si>
  <si>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</si>
  <si>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</si>
  <si>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</si>
  <si>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</si>
  <si>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</si>
  <si>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</si>
  <si>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</si>
  <si>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</si>
  <si>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</si>
  <si>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</si>
  <si>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</si>
  <si>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</si>
  <si>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</si>
  <si>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</si>
  <si>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</si>
  <si>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</si>
  <si>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</si>
  <si>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</si>
  <si>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</si>
  <si>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</si>
  <si>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</si>
  <si>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</si>
  <si>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</si>
  <si>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</si>
  <si>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</si>
  <si>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</si>
  <si>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</si>
  <si>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</si>
  <si>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</si>
  <si>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</si>
  <si>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</si>
  <si>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</si>
  <si>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</si>
  <si>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</si>
  <si>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</si>
  <si>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</si>
  <si>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</si>
  <si>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</si>
  <si>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</si>
  <si>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</si>
  <si>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</si>
  <si>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</si>
  <si>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</si>
  <si>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</si>
  <si>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</si>
  <si>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</si>
  <si>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</si>
  <si>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</si>
  <si>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</si>
  <si>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</si>
  <si>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</si>
  <si>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</si>
  <si>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</si>
  <si>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</si>
  <si>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</si>
  <si>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</si>
  <si>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</si>
  <si>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</si>
  <si>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</si>
  <si>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</si>
  <si>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</si>
  <si>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</si>
  <si>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</si>
  <si>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</si>
  <si>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</si>
  <si>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</si>
  <si>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</si>
  <si>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</si>
  <si>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</si>
  <si>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</si>
  <si>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</si>
  <si>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</si>
  <si>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</si>
  <si>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</si>
  <si>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</si>
  <si>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</si>
  <si>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</si>
  <si>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</si>
  <si>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</si>
  <si>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</si>
  <si>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</si>
  <si>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</si>
  <si>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</si>
  <si>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</si>
  <si>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</si>
  <si>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</si>
  <si>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</si>
  <si>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</si>
  <si>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</si>
  <si>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</si>
  <si>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</si>
  <si>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</si>
  <si>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</si>
  <si>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</si>
  <si>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</si>
  <si>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</si>
  <si>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</si>
  <si>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</si>
  <si>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</si>
  <si>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</si>
  <si>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</si>
  <si>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</si>
  <si>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</si>
  <si>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</si>
  <si>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</si>
  <si>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</si>
  <si>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</si>
  <si>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</si>
  <si>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</si>
  <si>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</si>
  <si>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</si>
  <si>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</si>
  <si>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</si>
  <si>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</si>
  <si>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</si>
  <si>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</si>
  <si>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</si>
  <si>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</si>
  <si>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</si>
  <si>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</si>
  <si>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</si>
  <si>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</si>
  <si>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</si>
  <si>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</si>
  <si>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</si>
  <si>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</si>
  <si>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</si>
  <si>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</si>
  <si>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</si>
  <si>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</si>
  <si>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</si>
  <si>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</si>
  <si>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</si>
  <si>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</si>
  <si>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</si>
  <si>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</si>
  <si>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</si>
  <si>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</si>
  <si>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</si>
  <si>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</si>
  <si>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</si>
  <si>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</si>
  <si>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</si>
  <si>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</si>
  <si>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</si>
  <si>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</si>
  <si>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</si>
  <si>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</si>
  <si>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</si>
  <si>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</si>
  <si>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</si>
  <si>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</si>
  <si>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</si>
  <si>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</si>
  <si>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</si>
  <si>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</si>
  <si>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</si>
  <si>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</si>
  <si>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</si>
  <si>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</si>
  <si>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</si>
  <si>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</si>
  <si>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</si>
  <si>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</si>
  <si>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</si>
  <si>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</si>
  <si>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</si>
  <si>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</si>
  <si>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</si>
  <si>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</si>
  <si>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</si>
  <si>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</si>
  <si>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</si>
  <si>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</si>
  <si>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</si>
  <si>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</si>
  <si>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</si>
  <si>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</si>
  <si>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</si>
  <si>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</si>
  <si>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</si>
  <si>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</si>
  <si>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</si>
  <si>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</si>
  <si>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</si>
  <si>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</si>
  <si>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</si>
  <si>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</si>
  <si>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</si>
  <si>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</si>
  <si>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</si>
  <si>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</si>
  <si>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</si>
  <si>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</si>
  <si>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</si>
  <si>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</si>
  <si>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</si>
  <si>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</si>
  <si>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</si>
  <si>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</si>
  <si>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</si>
  <si>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</si>
  <si>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</si>
  <si>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</si>
  <si>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</si>
  <si>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</si>
  <si>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</si>
  <si>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</si>
  <si>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</si>
  <si>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</si>
  <si>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</si>
  <si>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</si>
  <si>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</si>
  <si>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</si>
  <si>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</si>
  <si>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</si>
  <si>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</si>
  <si>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</si>
  <si>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</si>
  <si>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</si>
  <si>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</si>
  <si>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</si>
  <si>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</si>
  <si>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</si>
  <si>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</si>
  <si>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</si>
  <si>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</si>
  <si>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</si>
  <si>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</si>
  <si>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</si>
  <si>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</si>
  <si>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</si>
  <si>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</si>
  <si>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</si>
  <si>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</si>
  <si>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</si>
  <si>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</si>
  <si>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</si>
  <si>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</si>
  <si>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</si>
  <si>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</si>
  <si>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</si>
  <si>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</si>
  <si>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</si>
  <si>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</si>
  <si>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</si>
  <si>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</si>
  <si>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</si>
  <si>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</si>
  <si>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</si>
  <si>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</si>
  <si>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</si>
  <si>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</si>
  <si>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</si>
  <si>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</si>
  <si>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</si>
  <si>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</si>
  <si>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</si>
  <si>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</si>
  <si>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</si>
  <si>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</si>
  <si>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</si>
  <si>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</si>
  <si>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</si>
  <si>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</si>
  <si>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</si>
  <si>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</si>
  <si>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</si>
  <si>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</si>
  <si>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</si>
  <si>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</si>
  <si>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</si>
  <si>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</si>
  <si>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</si>
  <si>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</si>
  <si>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</si>
  <si>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</si>
  <si>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</si>
  <si>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</si>
  <si>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</si>
  <si>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</si>
  <si>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</si>
  <si>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</si>
  <si>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</si>
  <si>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</si>
  <si>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</si>
  <si>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</si>
  <si>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</si>
  <si>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</si>
  <si>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</si>
  <si>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</si>
  <si>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</si>
  <si>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</si>
  <si>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</si>
  <si>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</si>
  <si>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</si>
  <si>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</si>
  <si>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</si>
  <si>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</si>
  <si>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</si>
  <si>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</si>
  <si>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</si>
  <si>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</si>
  <si>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</si>
  <si>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</si>
  <si>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</si>
  <si>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</si>
  <si>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</si>
  <si>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</si>
  <si>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</si>
  <si>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</si>
  <si>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</si>
  <si>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</si>
  <si>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</si>
  <si>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</si>
  <si>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</si>
  <si>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</si>
  <si>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</si>
  <si>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</si>
  <si>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</si>
  <si>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</si>
  <si>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</si>
  <si>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</si>
  <si>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</si>
  <si>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</si>
  <si>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</si>
  <si>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</si>
  <si>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</si>
  <si>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</si>
  <si>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</si>
  <si>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</si>
  <si>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</si>
  <si>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</si>
  <si>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</si>
  <si>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</si>
  <si>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</si>
  <si>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</si>
  <si>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</si>
  <si>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</si>
  <si>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</si>
  <si>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</si>
  <si>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</si>
  <si>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</si>
  <si>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</si>
  <si>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</si>
  <si>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</si>
  <si>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</si>
  <si>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</si>
  <si>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</si>
  <si>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</si>
  <si>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</si>
  <si>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</si>
  <si>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</si>
  <si>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</si>
  <si>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</si>
  <si>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</si>
  <si>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</si>
  <si>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</si>
  <si>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</si>
  <si>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</si>
  <si>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</si>
  <si>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</si>
  <si>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</si>
  <si>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</si>
  <si>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</si>
  <si>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</si>
  <si>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</si>
  <si>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</si>
  <si>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</si>
  <si>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</si>
  <si>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</si>
  <si>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</si>
  <si>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</si>
  <si>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</si>
  <si>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</si>
  <si>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</si>
  <si>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</si>
  <si>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</si>
  <si>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</si>
  <si>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</si>
  <si>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</si>
  <si>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</si>
  <si>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</si>
  <si>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</si>
  <si>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</si>
  <si>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</si>
  <si>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</si>
  <si>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</si>
  <si>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</si>
  <si>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</si>
  <si>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</si>
  <si>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</si>
  <si>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</si>
  <si>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</si>
  <si>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</si>
  <si>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</si>
  <si>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</si>
  <si>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</si>
  <si>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</si>
  <si>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</si>
  <si>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</si>
  <si>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</si>
  <si>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</si>
  <si>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</si>
  <si>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</si>
  <si>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</si>
  <si>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</si>
  <si>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</si>
  <si>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</si>
  <si>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</si>
  <si>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</si>
  <si>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</si>
  <si>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</si>
  <si>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</si>
  <si>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</si>
  <si>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</si>
  <si>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</si>
  <si>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</si>
  <si>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</si>
  <si>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</si>
  <si>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</si>
  <si>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</si>
  <si>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</si>
  <si>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</si>
  <si>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</si>
  <si>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</si>
  <si>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</si>
  <si>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</si>
  <si>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</si>
  <si>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</si>
  <si>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</si>
  <si>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</si>
  <si>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</si>
  <si>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</si>
  <si>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</si>
  <si>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</si>
  <si>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</si>
  <si>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</si>
  <si>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</si>
  <si>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</si>
  <si>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</si>
  <si>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</si>
  <si>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</si>
  <si>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</si>
  <si>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</si>
  <si>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</si>
  <si>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</si>
  <si>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</si>
  <si>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</si>
  <si>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</si>
  <si>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</si>
  <si>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</si>
  <si>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</si>
  <si>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</si>
  <si>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</si>
  <si>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</si>
  <si>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</si>
  <si>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</si>
  <si>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</si>
  <si>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</si>
  <si>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</si>
  <si>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</si>
  <si>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</si>
  <si>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</si>
  <si>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</si>
  <si>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</si>
  <si>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</si>
  <si>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</si>
  <si>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</si>
  <si>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</si>
  <si>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</si>
  <si>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</si>
  <si>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</si>
  <si>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</si>
  <si>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</si>
  <si>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</si>
  <si>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</si>
  <si>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</si>
  <si>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</si>
  <si>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</si>
  <si>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</si>
  <si>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</si>
  <si>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</si>
  <si>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</si>
  <si>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</si>
  <si>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</si>
  <si>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</si>
  <si>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</si>
  <si>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</si>
  <si>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</si>
  <si>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</si>
  <si>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</si>
  <si>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</si>
  <si>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</si>
  <si>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</si>
  <si>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</si>
  <si>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</si>
  <si>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</si>
  <si>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</si>
  <si>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</si>
  <si>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</si>
  <si>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</si>
  <si>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</si>
  <si>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</si>
  <si>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</si>
  <si>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</si>
  <si>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</si>
  <si>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</si>
  <si>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</si>
  <si>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</si>
  <si>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</si>
  <si>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</si>
  <si>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</si>
  <si>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</si>
  <si>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</si>
  <si>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</si>
  <si>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</si>
  <si>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</si>
  <si>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</si>
  <si>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</si>
  <si>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</si>
  <si>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</si>
  <si>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</si>
  <si>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</si>
  <si>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</si>
  <si>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</si>
  <si>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</si>
  <si>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</si>
  <si>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</si>
  <si>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</si>
  <si>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</si>
  <si>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</si>
  <si>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</si>
  <si>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</si>
  <si>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</si>
  <si>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</si>
  <si>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</si>
  <si>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</si>
  <si>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</si>
  <si>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</si>
  <si>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</si>
  <si>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</si>
  <si>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</si>
  <si>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</si>
  <si>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</si>
  <si>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</si>
  <si>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</si>
  <si>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</si>
  <si>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</si>
  <si>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</si>
  <si>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</si>
  <si>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</si>
  <si>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</si>
  <si>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</si>
  <si>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</si>
  <si>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</si>
  <si>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</si>
  <si>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</si>
  <si>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</si>
  <si>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</si>
  <si>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</si>
  <si>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</si>
  <si>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</si>
  <si>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</si>
  <si>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</si>
  <si>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</si>
  <si>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</si>
  <si>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</si>
  <si>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</si>
  <si>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</si>
  <si>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</si>
  <si>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</si>
  <si>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</si>
  <si>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</si>
  <si>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</si>
  <si>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</si>
  <si>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</si>
  <si>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</si>
  <si>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</si>
  <si>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</si>
  <si>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</si>
  <si>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</si>
  <si>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</si>
  <si>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</si>
  <si>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</si>
  <si>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</si>
  <si>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</si>
  <si>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</si>
  <si>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</si>
  <si>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</si>
  <si>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</si>
  <si>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</si>
  <si>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</si>
  <si>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</si>
  <si>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</si>
  <si>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</si>
  <si>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</si>
  <si>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</si>
  <si>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</si>
  <si>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</si>
  <si>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</si>
  <si>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</si>
  <si>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</si>
  <si>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</si>
  <si>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</si>
  <si>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</si>
  <si>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</si>
  <si>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</si>
  <si>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</si>
  <si>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</si>
  <si>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</si>
  <si>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</si>
  <si>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</si>
  <si>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</si>
  <si>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</si>
  <si>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</si>
  <si>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</si>
  <si>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</si>
  <si>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</si>
  <si>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</si>
  <si>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</si>
  <si>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</si>
  <si>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</si>
  <si>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</si>
  <si>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</si>
  <si>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</si>
  <si>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</si>
  <si>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</si>
  <si>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</si>
  <si>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</si>
  <si>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</si>
  <si>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</si>
  <si>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</si>
  <si>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</si>
  <si>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</si>
  <si>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</si>
  <si>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</si>
  <si>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</si>
  <si>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</si>
  <si>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</si>
  <si>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</si>
  <si>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</si>
  <si>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</si>
  <si>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</si>
  <si>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</si>
  <si>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</si>
  <si>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</si>
  <si>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</si>
  <si>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</si>
  <si>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</si>
  <si>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</si>
  <si>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</si>
  <si>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</si>
  <si>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</si>
  <si>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</si>
  <si>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</si>
  <si>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</si>
  <si>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</si>
  <si>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</si>
  <si>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</si>
  <si>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</si>
  <si>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</si>
  <si>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</si>
  <si>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</si>
  <si>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</si>
  <si>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</si>
  <si>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</si>
  <si>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</si>
  <si>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</si>
  <si>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</si>
  <si>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</si>
  <si>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</si>
  <si>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</si>
  <si>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</si>
  <si>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</si>
  <si>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</si>
  <si>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</si>
  <si>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</si>
  <si>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</si>
  <si>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</si>
  <si>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</si>
  <si>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</si>
  <si>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</si>
  <si>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</si>
  <si>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</si>
  <si>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</si>
  <si>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</si>
  <si>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</si>
  <si>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</si>
  <si>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</si>
  <si>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</si>
  <si>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</si>
  <si>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</si>
  <si>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</si>
  <si>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</si>
  <si>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</si>
  <si>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</si>
  <si>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</si>
  <si>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</si>
  <si>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</si>
  <si>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</si>
  <si>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</si>
  <si>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</si>
  <si>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</si>
  <si>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</si>
  <si>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</si>
  <si>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</si>
  <si>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</si>
  <si>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</si>
  <si>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</si>
  <si>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</si>
  <si>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</si>
  <si>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</si>
  <si>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</si>
  <si>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</si>
  <si>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</si>
  <si>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</si>
  <si>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</si>
  <si>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</si>
  <si>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</si>
  <si>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</si>
  <si>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</si>
  <si>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</si>
  <si>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</si>
  <si>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</si>
  <si>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</si>
  <si>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</si>
  <si>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</si>
  <si>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</si>
  <si>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</si>
  <si>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</si>
  <si>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</si>
  <si>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</si>
  <si>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</si>
  <si>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</si>
  <si>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</si>
  <si>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</si>
  <si>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</si>
  <si>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</si>
  <si>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</si>
  <si>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</si>
  <si>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</si>
  <si>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</si>
  <si>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</si>
  <si>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</si>
  <si>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</si>
  <si>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</si>
  <si>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</si>
  <si>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</si>
  <si>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</si>
  <si>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</si>
  <si>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</si>
  <si>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</si>
  <si>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</si>
  <si>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</si>
  <si>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</si>
  <si>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</si>
  <si>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</si>
  <si>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</si>
  <si>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</si>
  <si>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</si>
  <si>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</si>
  <si>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</si>
  <si>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</si>
  <si>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</si>
  <si>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</si>
  <si>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</si>
  <si>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</si>
  <si>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</si>
  <si>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</si>
  <si>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</si>
  <si>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</si>
  <si>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</si>
  <si>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</si>
  <si>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</si>
  <si>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</si>
  <si>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</si>
  <si>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</si>
  <si>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</si>
  <si>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</si>
  <si>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</si>
  <si>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</si>
  <si>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</si>
  <si>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</si>
  <si>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</si>
  <si>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</si>
  <si>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</si>
  <si>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</si>
  <si>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</si>
  <si>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</si>
  <si>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</si>
  <si>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</si>
  <si>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</si>
  <si>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</si>
  <si>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</si>
  <si>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</si>
  <si>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</si>
  <si>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</si>
  <si>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</si>
  <si>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</si>
  <si>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</si>
  <si>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</si>
  <si>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</si>
  <si>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</si>
  <si>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</si>
  <si>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</si>
  <si>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</si>
  <si>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</si>
  <si>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</si>
  <si>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</si>
  <si>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</si>
  <si>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</si>
  <si>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</si>
  <si>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</si>
  <si>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</si>
  <si>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</si>
  <si>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</si>
  <si>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</si>
  <si>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</si>
  <si>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</si>
  <si>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</si>
  <si>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</si>
  <si>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</si>
  <si>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</si>
  <si>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</si>
  <si>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</si>
  <si>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</si>
  <si>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</si>
  <si>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</si>
  <si>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</si>
  <si>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</si>
  <si>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</si>
  <si>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</si>
  <si>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</si>
  <si>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</si>
  <si>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</si>
  <si>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</si>
  <si>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</si>
  <si>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</si>
  <si>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</si>
  <si>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</si>
  <si>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</si>
  <si>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</si>
  <si>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</si>
  <si>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</si>
  <si>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</si>
  <si>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</si>
  <si>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</si>
  <si>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</si>
  <si>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</si>
  <si>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</si>
  <si>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</si>
  <si>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</si>
  <si>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</si>
  <si>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</si>
  <si>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</si>
  <si>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</si>
  <si>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</si>
  <si>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</si>
  <si>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</si>
  <si>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</si>
  <si>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</si>
  <si>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</si>
  <si>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</si>
  <si>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</si>
  <si>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</si>
  <si>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</si>
  <si>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</si>
  <si>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</si>
  <si>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</si>
  <si>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</si>
  <si>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</si>
  <si>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</si>
  <si>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</si>
  <si>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</si>
  <si>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</si>
  <si>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</si>
  <si>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</si>
  <si>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</si>
  <si>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</si>
  <si>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</si>
  <si>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</si>
  <si>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</si>
  <si>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</si>
  <si>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</si>
  <si>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</si>
  <si>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</si>
  <si>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</si>
  <si>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</si>
  <si>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</si>
  <si>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</si>
  <si>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</si>
  <si>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</si>
  <si>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</si>
  <si>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</si>
  <si>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</si>
  <si>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</si>
  <si>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</si>
  <si>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</si>
  <si>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</si>
  <si>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</si>
  <si>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</si>
  <si>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</si>
  <si>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</si>
  <si>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</si>
  <si>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</si>
  <si>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</si>
  <si>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</si>
  <si>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</si>
  <si>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</si>
  <si>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</si>
  <si>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</si>
  <si>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</si>
  <si>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</si>
  <si>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</si>
  <si>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</si>
  <si>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</si>
  <si>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</si>
  <si>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</si>
  <si>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</si>
  <si>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</si>
  <si>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</si>
  <si>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</si>
  <si>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</si>
  <si>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</si>
  <si>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</si>
  <si>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</si>
  <si>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</si>
  <si>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</si>
  <si>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</si>
  <si>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</si>
  <si>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</si>
  <si>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</si>
  <si>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</si>
  <si>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</si>
  <si>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</si>
  <si>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</si>
  <si>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</si>
  <si>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</si>
  <si>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</si>
  <si>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</si>
  <si>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</si>
  <si>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</si>
  <si>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</si>
  <si>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</si>
  <si>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</si>
  <si>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</si>
  <si>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</si>
  <si>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</si>
  <si>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</si>
  <si>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</si>
  <si>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</si>
  <si>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</si>
  <si>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</si>
  <si>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</si>
  <si>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</si>
  <si>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</si>
  <si>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</si>
  <si>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</si>
  <si>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</si>
  <si>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</si>
  <si>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</si>
  <si>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</si>
  <si>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</si>
  <si>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</si>
  <si>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</si>
  <si>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</si>
  <si>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</si>
  <si>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</si>
  <si>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</si>
  <si>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</si>
  <si>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</si>
  <si>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</si>
  <si>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</si>
  <si>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</si>
  <si>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</si>
  <si>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</si>
  <si>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</si>
  <si>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</si>
  <si>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</si>
  <si>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</si>
  <si>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</si>
  <si>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</si>
  <si>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</si>
  <si>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</si>
  <si>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</si>
  <si>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</si>
  <si>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</si>
  <si>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</si>
  <si>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</si>
  <si>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</si>
  <si>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</si>
  <si>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</si>
  <si>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</si>
  <si>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</si>
  <si>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</si>
  <si>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</si>
  <si>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</si>
  <si>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</si>
  <si>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</si>
  <si>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</si>
  <si>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</si>
  <si>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</si>
  <si>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</si>
  <si>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</si>
  <si>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</si>
  <si>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</si>
  <si>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</si>
  <si>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</si>
  <si>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</si>
  <si>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</si>
  <si>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</si>
  <si>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</si>
  <si>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</si>
  <si>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</si>
  <si>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</si>
  <si>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</si>
  <si>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</si>
  <si>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</si>
  <si>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</si>
  <si>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</si>
  <si>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</si>
  <si>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</si>
  <si>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</si>
  <si>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</si>
  <si>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</si>
  <si>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</si>
  <si>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</si>
  <si>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</si>
  <si>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</si>
  <si>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</si>
  <si>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</si>
  <si>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</si>
  <si>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</si>
  <si>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</si>
  <si>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</si>
  <si>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</si>
  <si>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</si>
  <si>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</si>
  <si>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</si>
  <si>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</si>
  <si>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</si>
  <si>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</si>
  <si>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</si>
  <si>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</si>
  <si>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</si>
  <si>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</si>
  <si>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</si>
  <si>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</si>
  <si>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</si>
  <si>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</si>
  <si>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</si>
  <si>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</si>
  <si>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</si>
  <si>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</si>
  <si>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</si>
  <si>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</si>
  <si>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</si>
  <si>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</si>
  <si>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</si>
  <si>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</si>
  <si>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</si>
  <si>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</si>
  <si>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</si>
  <si>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</si>
  <si>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</si>
  <si>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</si>
  <si>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</si>
  <si>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</si>
  <si>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</si>
  <si>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</si>
  <si>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</si>
  <si>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</si>
  <si>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</si>
  <si>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</si>
  <si>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</si>
  <si>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</si>
  <si>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</si>
  <si>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</si>
  <si>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</si>
  <si>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</si>
  <si>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</si>
  <si>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</si>
  <si>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</si>
  <si>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</si>
  <si>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</si>
  <si>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</si>
  <si>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</si>
  <si>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</si>
  <si>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</si>
  <si>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</si>
  <si>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</si>
  <si>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</si>
  <si>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</si>
  <si>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</si>
  <si>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</si>
  <si>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</si>
  <si>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</si>
  <si>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</si>
  <si>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</si>
  <si>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</si>
  <si>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</si>
  <si>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</si>
  <si>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</si>
  <si>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</si>
  <si>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</si>
  <si>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</si>
  <si>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</si>
  <si>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</si>
  <si>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</si>
  <si>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</si>
  <si>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</si>
  <si>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</si>
  <si>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</si>
  <si>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</si>
  <si>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</si>
  <si>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</si>
  <si>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</si>
  <si>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</si>
  <si>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</si>
  <si>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</si>
  <si>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</si>
  <si>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</si>
  <si>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</si>
  <si>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</si>
  <si>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</si>
  <si>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</si>
  <si>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</si>
  <si>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</si>
  <si>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</si>
  <si>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</si>
  <si>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</si>
  <si>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</si>
  <si>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</si>
  <si>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</si>
  <si>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</si>
  <si>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</si>
  <si>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</si>
  <si>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</si>
  <si>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</si>
  <si>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</si>
  <si>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</si>
  <si>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</si>
  <si>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</si>
  <si>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</si>
  <si>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</si>
  <si>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</si>
  <si>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</si>
  <si>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</si>
  <si>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</si>
  <si>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</si>
  <si>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</si>
  <si>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</si>
  <si>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</si>
  <si>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</si>
  <si>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</si>
  <si>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</si>
  <si>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</si>
  <si>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</si>
  <si>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</si>
  <si>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</si>
  <si>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</si>
  <si>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</si>
  <si>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</si>
  <si>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</si>
  <si>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</si>
  <si>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</si>
  <si>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</si>
  <si>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</si>
  <si>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</si>
  <si>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</si>
  <si>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</si>
  <si>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</si>
  <si>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</si>
  <si>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</si>
  <si>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</si>
  <si>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</si>
  <si>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</si>
  <si>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</si>
  <si>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</si>
  <si>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</si>
  <si>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</si>
  <si>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</si>
  <si>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</si>
  <si>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</si>
  <si>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</si>
  <si>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</si>
  <si>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</si>
  <si>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</si>
  <si>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</si>
  <si>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</si>
  <si>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</si>
  <si>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</si>
  <si>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</si>
  <si>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</si>
  <si>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</si>
  <si>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</si>
  <si>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</si>
  <si>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</si>
  <si>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</si>
  <si>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</si>
  <si>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</si>
  <si>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</si>
  <si>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</si>
  <si>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</si>
  <si>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</si>
  <si>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</si>
  <si>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</si>
  <si>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</si>
  <si>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</si>
  <si>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</si>
  <si>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</si>
  <si>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</si>
  <si>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</si>
  <si>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</si>
  <si>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</si>
  <si>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</si>
  <si>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</si>
  <si>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</si>
  <si>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</si>
  <si>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</si>
  <si>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</si>
  <si>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</si>
  <si>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</si>
  <si>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</si>
  <si>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</si>
  <si>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</si>
  <si>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</si>
  <si>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</si>
  <si>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</si>
  <si>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</si>
  <si>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</si>
  <si>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</si>
  <si>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</si>
  <si>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</si>
  <si>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</si>
  <si>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</si>
  <si>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</si>
  <si>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</si>
  <si>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</si>
  <si>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</si>
  <si>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</si>
  <si>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</si>
  <si>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</si>
  <si>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</si>
  <si>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</si>
  <si>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</si>
  <si>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</si>
  <si>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</si>
  <si>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</si>
  <si>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</si>
  <si>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</si>
  <si>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</si>
  <si>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</si>
  <si>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</si>
  <si>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</si>
  <si>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</si>
  <si>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</si>
  <si>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</si>
  <si>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</si>
  <si>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</si>
  <si>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</si>
  <si>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</si>
  <si>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</si>
  <si>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</si>
  <si>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</si>
  <si>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</si>
  <si>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</si>
  <si>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</si>
  <si>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</si>
  <si>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</si>
  <si>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</si>
  <si>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</si>
  <si>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</si>
  <si>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</si>
  <si>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</si>
  <si>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</si>
  <si>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</si>
  <si>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</si>
  <si>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</si>
  <si>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</si>
  <si>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</si>
  <si>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</si>
  <si>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</si>
  <si>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</si>
  <si>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</si>
  <si>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</si>
  <si>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</si>
  <si>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</si>
  <si>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</si>
  <si>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</si>
  <si>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</si>
  <si>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</si>
  <si>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</si>
  <si>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</si>
  <si>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</si>
  <si>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</si>
  <si>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</si>
  <si>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</si>
  <si>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</si>
  <si>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</si>
  <si>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</si>
  <si>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</si>
  <si>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</si>
  <si>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</si>
  <si>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</si>
  <si>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</si>
  <si>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</si>
  <si>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</si>
  <si>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</si>
  <si>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</si>
  <si>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</si>
  <si>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</si>
  <si>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</si>
  <si>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</si>
  <si>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</si>
  <si>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</si>
  <si>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</si>
  <si>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</si>
  <si>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</si>
  <si>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</si>
  <si>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</si>
  <si>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</si>
  <si>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</si>
  <si>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</si>
  <si>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</si>
  <si>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</si>
  <si>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</si>
  <si>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</si>
  <si>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</si>
  <si>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</si>
  <si>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</si>
  <si>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</si>
  <si>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</si>
  <si>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</si>
  <si>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</si>
  <si>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</si>
  <si>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</si>
  <si>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</si>
  <si>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</si>
  <si>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</si>
  <si>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</si>
  <si>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</si>
  <si>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</si>
  <si>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</si>
  <si>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</si>
  <si>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</si>
  <si>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</si>
  <si>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</si>
  <si>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</si>
  <si>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</si>
  <si>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</si>
  <si>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</si>
  <si>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</si>
  <si>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</si>
  <si>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</si>
  <si>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</si>
  <si>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</si>
  <si>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</si>
  <si>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</si>
  <si>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</si>
  <si>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</si>
  <si>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</si>
  <si>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</si>
  <si>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</si>
  <si>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</si>
  <si>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</si>
  <si>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</si>
  <si>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</si>
  <si>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</si>
  <si>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</si>
  <si>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</si>
  <si>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</si>
  <si>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</si>
  <si>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</si>
  <si>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</si>
  <si>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</si>
  <si>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</si>
  <si>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</si>
  <si>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</si>
  <si>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</si>
  <si>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</si>
  <si>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</si>
  <si>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</si>
  <si>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</si>
  <si>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</si>
  <si>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</si>
  <si>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</si>
  <si>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</si>
  <si>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</si>
  <si>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</si>
  <si>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</si>
  <si>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</si>
  <si>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</si>
  <si>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</si>
  <si>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</si>
  <si>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</si>
  <si>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</si>
  <si>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</si>
  <si>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</si>
  <si>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</si>
  <si>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</si>
  <si>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</si>
  <si>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</si>
  <si>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</si>
  <si>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</si>
  <si>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</si>
  <si>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</si>
  <si>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</si>
  <si>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</si>
  <si>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</si>
  <si>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</si>
  <si>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</si>
  <si>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</si>
  <si>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</si>
  <si>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</si>
  <si>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</si>
  <si>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</si>
  <si>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</si>
  <si>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</si>
  <si>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</si>
  <si>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</si>
  <si>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</si>
  <si>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</si>
  <si>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</si>
  <si>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</si>
  <si>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</si>
  <si>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</si>
  <si>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</si>
  <si>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</si>
  <si>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</si>
  <si>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</si>
  <si>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</si>
  <si>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</si>
  <si>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</si>
  <si>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</si>
  <si>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</si>
  <si>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</si>
  <si>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</si>
  <si>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</si>
  <si>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</si>
  <si>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</si>
  <si>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</si>
  <si>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</si>
  <si>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</si>
  <si>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</si>
  <si>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</si>
  <si>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</si>
  <si>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</si>
  <si>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</si>
  <si>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</si>
  <si>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</si>
  <si>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</si>
  <si>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</si>
  <si>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</si>
  <si>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</si>
  <si>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</si>
  <si>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</si>
  <si>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</si>
  <si>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</si>
  <si>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</si>
  <si>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</si>
  <si>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</si>
  <si>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</si>
  <si>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</si>
  <si>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</si>
  <si>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</si>
  <si>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</si>
  <si>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</si>
  <si>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</si>
  <si>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</si>
  <si>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</si>
  <si>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</si>
  <si>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</si>
  <si>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</si>
  <si>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</si>
  <si>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</si>
  <si>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</si>
  <si>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</si>
  <si>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</si>
  <si>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</si>
  <si>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</si>
  <si>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</si>
  <si>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</si>
  <si>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</si>
  <si>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</si>
  <si>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</si>
  <si>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</si>
  <si>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</si>
  <si>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</si>
  <si>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</si>
  <si>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</si>
  <si>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</si>
  <si>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</si>
  <si>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</si>
  <si>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</si>
  <si>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</si>
  <si>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</si>
  <si>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</si>
  <si>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</si>
  <si>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</si>
  <si>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</si>
  <si>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</si>
  <si>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</si>
  <si>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</si>
  <si>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</si>
  <si>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</si>
  <si>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</si>
  <si>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</si>
  <si>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</si>
  <si>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</si>
  <si>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</si>
  <si>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</si>
  <si>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</si>
  <si>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</si>
  <si>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</si>
  <si>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</si>
  <si>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</si>
  <si>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</si>
  <si>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</si>
  <si>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</si>
  <si>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</si>
  <si>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</si>
  <si>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</si>
  <si>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</si>
  <si>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</si>
  <si>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</si>
  <si>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</si>
  <si>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</si>
  <si>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</si>
  <si>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</si>
  <si>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</si>
  <si>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</si>
  <si>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</si>
  <si>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</si>
  <si>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</si>
  <si>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</si>
  <si>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</si>
  <si>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</si>
  <si>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</si>
  <si>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</si>
  <si>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</si>
  <si>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</si>
  <si>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</si>
  <si>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</si>
  <si>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</si>
  <si>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</si>
  <si>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</si>
  <si>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</si>
  <si>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</si>
  <si>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</si>
  <si>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</si>
  <si>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</si>
  <si>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</si>
  <si>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</si>
  <si>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</si>
  <si>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</si>
  <si>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</si>
  <si>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</si>
  <si>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</si>
  <si>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</si>
  <si>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</si>
  <si>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</si>
  <si>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</si>
  <si>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</si>
  <si>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</si>
  <si>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</si>
  <si>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</si>
  <si>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</si>
  <si>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</si>
  <si>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</si>
  <si>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</si>
  <si>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</si>
  <si>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</si>
  <si>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</si>
  <si>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</si>
  <si>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</si>
  <si>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</si>
  <si>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</si>
  <si>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</si>
  <si>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</si>
  <si>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</si>
  <si>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</si>
  <si>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</si>
  <si>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</si>
  <si>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</si>
  <si>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</si>
  <si>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</si>
  <si>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</si>
  <si>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</si>
  <si>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</si>
  <si>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</si>
  <si>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</si>
  <si>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</si>
  <si>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</si>
  <si>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</si>
  <si>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</si>
  <si>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</si>
  <si>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</si>
  <si>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</si>
  <si>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</si>
  <si>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</si>
  <si>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</si>
  <si>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</si>
  <si>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</si>
  <si>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</si>
  <si>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</si>
  <si>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</si>
  <si>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</si>
  <si>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</si>
  <si>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</si>
  <si>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</si>
  <si>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</si>
  <si>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</si>
  <si>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</si>
  <si>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</si>
  <si>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</si>
  <si>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</si>
  <si>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</si>
  <si>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</si>
  <si>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</si>
  <si>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</si>
  <si>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</si>
  <si>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</si>
  <si>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</si>
  <si>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</si>
  <si>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</si>
  <si>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</si>
  <si>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</si>
  <si>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</si>
  <si>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</si>
  <si>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</si>
  <si>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</si>
  <si>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</si>
  <si>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</si>
  <si>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</si>
  <si>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</si>
  <si>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</si>
  <si>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</si>
  <si>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</si>
  <si>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</si>
  <si>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</si>
  <si>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</si>
  <si>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</si>
  <si>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</si>
  <si>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</si>
  <si>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</si>
  <si>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</si>
  <si>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</si>
  <si>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</si>
  <si>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</si>
  <si>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</si>
  <si>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</si>
  <si>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</si>
  <si>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</si>
  <si>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</si>
  <si>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</si>
  <si>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</si>
  <si>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</si>
  <si>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</si>
  <si>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</si>
  <si>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</si>
  <si>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</si>
  <si>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</si>
  <si>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</si>
  <si>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</si>
  <si>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</si>
  <si>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</si>
  <si>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</si>
  <si>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</si>
  <si>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</si>
  <si>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</si>
  <si>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</si>
  <si>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</si>
  <si>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</si>
  <si>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</si>
  <si>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</si>
  <si>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</si>
  <si>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</si>
  <si>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</si>
  <si>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</si>
  <si>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</si>
  <si>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</si>
  <si>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</si>
  <si>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</si>
  <si>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</si>
  <si>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</si>
  <si>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</si>
  <si>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</si>
  <si>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</si>
  <si>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</si>
  <si>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</si>
  <si>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</si>
  <si>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</si>
  <si>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</si>
  <si>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</si>
  <si>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</si>
  <si>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</si>
  <si>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</si>
  <si>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</si>
  <si>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</si>
  <si>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</si>
  <si>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</si>
  <si>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</si>
  <si>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</si>
  <si>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</si>
  <si>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</si>
  <si>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</si>
  <si>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</si>
  <si>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</si>
  <si>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</si>
  <si>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</si>
  <si>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</si>
  <si>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</si>
  <si>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</si>
  <si>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</si>
  <si>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</si>
  <si>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</si>
  <si>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</si>
  <si>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</si>
  <si>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</si>
  <si>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</si>
  <si>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</si>
  <si>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</si>
  <si>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</si>
  <si>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</si>
  <si>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</si>
  <si>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</si>
  <si>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</si>
  <si>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</si>
  <si>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</si>
  <si>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</si>
  <si>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</si>
  <si>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</si>
  <si>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</si>
  <si>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</si>
  <si>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</si>
  <si>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</si>
  <si>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</si>
  <si>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</si>
  <si>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</si>
  <si>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</si>
  <si>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</si>
  <si>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</si>
  <si>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</si>
  <si>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</si>
  <si>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</si>
  <si>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</si>
  <si>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</si>
  <si>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</si>
  <si>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</si>
  <si>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</si>
  <si>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</si>
  <si>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</si>
  <si>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</si>
  <si>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</si>
  <si>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</si>
  <si>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</si>
  <si>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</si>
  <si>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</si>
  <si>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</si>
  <si>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</si>
  <si>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</si>
  <si>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</si>
  <si>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</si>
  <si>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</si>
  <si>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</si>
  <si>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</si>
  <si>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</si>
  <si>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</si>
  <si>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</si>
  <si>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</si>
  <si>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</si>
  <si>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</si>
  <si>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</si>
  <si>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</si>
  <si>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</si>
  <si>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</si>
  <si>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</si>
  <si>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</si>
  <si>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</si>
  <si>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</si>
  <si>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</si>
  <si>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</si>
  <si>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</si>
  <si>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</si>
  <si>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</si>
  <si>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</si>
  <si>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</si>
  <si>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</si>
  <si>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</si>
  <si>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</si>
  <si>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</si>
  <si>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</si>
  <si>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</si>
  <si>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</si>
  <si>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</si>
  <si>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</si>
  <si>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</si>
  <si>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</si>
  <si>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</si>
  <si>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</si>
  <si>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</si>
  <si>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</si>
  <si>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</si>
  <si>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</si>
  <si>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</si>
  <si>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</si>
  <si>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</si>
  <si>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</si>
  <si>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</si>
  <si>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</si>
  <si>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</si>
  <si>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</si>
  <si>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</si>
  <si>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</si>
  <si>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</si>
  <si>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</si>
  <si>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</si>
  <si>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</si>
  <si>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</si>
  <si>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</si>
  <si>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</si>
  <si>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</si>
  <si>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</si>
  <si>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</si>
  <si>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</si>
  <si>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</si>
  <si>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</si>
  <si>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</si>
  <si>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</si>
  <si>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</si>
  <si>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</si>
  <si>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</si>
  <si>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</si>
  <si>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</si>
  <si>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</si>
  <si>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</si>
  <si>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</si>
  <si>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</si>
  <si>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</si>
  <si>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</si>
  <si>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</si>
  <si>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</si>
  <si>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</si>
  <si>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</si>
  <si>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</si>
  <si>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</si>
  <si>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</si>
  <si>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</si>
  <si>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</si>
  <si>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</si>
  <si>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</si>
  <si>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</si>
  <si>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</si>
  <si>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</si>
  <si>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</si>
  <si>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</si>
  <si>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</si>
  <si>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</si>
  <si>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</si>
  <si>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</si>
  <si>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</si>
  <si>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</si>
  <si>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</si>
  <si>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</si>
  <si>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</si>
  <si>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</si>
  <si>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</si>
  <si>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</si>
  <si>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</si>
  <si>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</si>
  <si>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</si>
  <si>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</si>
  <si>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</si>
  <si>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</si>
  <si>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</si>
  <si>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</si>
  <si>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</si>
  <si>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</si>
  <si>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</si>
  <si>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</si>
  <si>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</si>
  <si>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</si>
  <si>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</si>
  <si>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</si>
  <si>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</si>
  <si>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</si>
  <si>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</si>
  <si>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</si>
  <si>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</si>
  <si>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</si>
  <si>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</si>
  <si>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</si>
  <si>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</si>
  <si>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</si>
  <si>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</si>
  <si>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</si>
  <si>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</si>
  <si>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</si>
  <si>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</si>
  <si>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</si>
  <si>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</si>
  <si>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</si>
  <si>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</si>
  <si>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</si>
  <si>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</si>
  <si>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</si>
  <si>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</si>
  <si>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</si>
  <si>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</si>
  <si>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</si>
  <si>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</si>
  <si>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</si>
  <si>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</si>
  <si>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</si>
  <si>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</si>
  <si>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</si>
  <si>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</si>
  <si>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</si>
  <si>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</si>
  <si>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</si>
  <si>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</si>
  <si>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</si>
  <si>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</si>
  <si>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</si>
  <si>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</si>
  <si>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</si>
  <si>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</si>
  <si>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</si>
  <si>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</si>
  <si>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</si>
  <si>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</si>
  <si>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</si>
  <si>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</si>
  <si>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</si>
  <si>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</si>
  <si>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</si>
  <si>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</si>
  <si>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</si>
  <si>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</si>
  <si>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</si>
  <si>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</si>
  <si>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</si>
  <si>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</si>
  <si>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</si>
  <si>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</si>
  <si>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</si>
  <si>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</si>
  <si>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</si>
  <si>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</si>
  <si>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</si>
  <si>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</si>
  <si>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</si>
  <si>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</si>
  <si>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</si>
  <si>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</si>
  <si>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</si>
  <si>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</si>
  <si>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</si>
  <si>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</si>
  <si>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</si>
  <si>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</si>
  <si>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</si>
  <si>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</si>
  <si>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</si>
  <si>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</si>
  <si>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</si>
  <si>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</si>
  <si>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</si>
  <si>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</si>
  <si>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</si>
  <si>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</si>
  <si>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</si>
  <si>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</si>
  <si>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</si>
  <si>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</si>
  <si>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</si>
  <si>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</si>
  <si>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</si>
  <si>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</si>
  <si>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</si>
  <si>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</si>
  <si>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</si>
  <si>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</si>
  <si>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</si>
  <si>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</si>
  <si>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</si>
  <si>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</si>
  <si>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</si>
  <si>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</si>
  <si>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</si>
  <si>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</si>
  <si>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</si>
  <si>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</si>
  <si>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</si>
  <si>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</si>
  <si>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</si>
  <si>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</si>
  <si>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</si>
  <si>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</si>
  <si>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</si>
  <si>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</si>
  <si>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</si>
  <si>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</si>
  <si>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</si>
  <si>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</si>
  <si>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</si>
  <si>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</si>
  <si>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</si>
  <si>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</si>
  <si>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</si>
  <si>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</si>
  <si>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</si>
  <si>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</si>
  <si>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</si>
  <si>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</si>
  <si>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</si>
  <si>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</si>
  <si>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</si>
  <si>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</si>
  <si>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</si>
  <si>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</si>
  <si>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</si>
  <si>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</si>
  <si>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</si>
  <si>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</si>
  <si>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</si>
  <si>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</si>
  <si>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</si>
  <si>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</si>
  <si>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</si>
  <si>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</si>
  <si>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</si>
  <si>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</si>
  <si>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</si>
  <si>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</si>
  <si>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</si>
  <si>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</si>
  <si>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</si>
  <si>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</si>
  <si>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</si>
  <si>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</si>
  <si>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</si>
  <si>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</si>
  <si>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</si>
  <si>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</si>
  <si>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</si>
  <si>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</si>
  <si>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</si>
  <si>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</si>
  <si>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</si>
  <si>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</si>
  <si>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</si>
  <si>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</si>
  <si>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</si>
  <si>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</si>
  <si>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</si>
  <si>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</si>
  <si>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</si>
  <si>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</si>
  <si>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</si>
  <si>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</si>
  <si>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</si>
  <si>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</si>
  <si>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</si>
  <si>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</si>
  <si>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</si>
  <si>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</si>
  <si>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</si>
  <si>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</si>
  <si>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</si>
  <si>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</si>
  <si>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</si>
  <si>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</si>
  <si>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</si>
  <si>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</si>
  <si>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</si>
  <si>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</si>
  <si>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</si>
  <si>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</si>
  <si>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</si>
  <si>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</si>
  <si>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</si>
  <si>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</si>
  <si>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</si>
  <si>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</si>
  <si>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</si>
  <si>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</si>
  <si>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</si>
  <si>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</si>
  <si>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</si>
  <si>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</si>
  <si>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</si>
  <si>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</si>
  <si>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</si>
  <si>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</si>
  <si>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</si>
  <si>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</si>
  <si>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</si>
  <si>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</si>
  <si>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</si>
  <si>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</si>
  <si>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</si>
  <si>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</si>
  <si>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</si>
  <si>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</si>
  <si>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</si>
  <si>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</si>
  <si>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</si>
  <si>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</si>
  <si>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</si>
  <si>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</si>
  <si>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</si>
  <si>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</si>
  <si>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</si>
  <si>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</si>
  <si>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</si>
  <si>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</si>
  <si>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</si>
  <si>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</si>
  <si>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</si>
  <si>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</si>
  <si>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</si>
  <si>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</si>
  <si>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</si>
  <si>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</si>
  <si>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</si>
  <si>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</si>
  <si>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</si>
  <si>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</si>
  <si>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</si>
  <si>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</si>
  <si>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</si>
  <si>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</si>
  <si>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</si>
  <si>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</si>
  <si>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</si>
  <si>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</si>
  <si>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</si>
  <si>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</si>
  <si>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</si>
  <si>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</si>
  <si>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</si>
  <si>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</si>
  <si>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</si>
  <si>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</si>
  <si>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</si>
  <si>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</si>
  <si>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</si>
  <si>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</si>
  <si>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</si>
  <si>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</si>
  <si>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</si>
  <si>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</si>
  <si>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</si>
  <si>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</si>
  <si>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</si>
  <si>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</si>
  <si>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</si>
  <si>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</si>
  <si>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</si>
  <si>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</si>
  <si>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</si>
  <si>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</si>
  <si>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</si>
  <si>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</si>
  <si>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</si>
  <si>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</si>
  <si>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</si>
  <si>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</si>
  <si>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</si>
  <si>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</si>
  <si>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</si>
  <si>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</si>
  <si>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</si>
  <si>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</si>
  <si>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</si>
  <si>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</si>
  <si>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</si>
  <si>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</si>
  <si>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</si>
  <si>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</si>
  <si>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</si>
  <si>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</si>
  <si>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</si>
  <si>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</si>
  <si>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</si>
  <si>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</si>
  <si>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</si>
  <si>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</si>
  <si>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</si>
  <si>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</si>
  <si>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</si>
  <si>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</si>
  <si>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</si>
  <si>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</si>
  <si>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</si>
  <si>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</si>
  <si>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</si>
  <si>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</si>
  <si>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</si>
  <si>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</si>
  <si>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</si>
  <si>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</si>
  <si>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</si>
  <si>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</si>
  <si>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</si>
  <si>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</si>
  <si>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</si>
  <si>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</si>
  <si>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</si>
  <si>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</si>
  <si>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</si>
  <si>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</si>
  <si>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</si>
  <si>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</si>
  <si>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</si>
  <si>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</si>
  <si>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</si>
  <si>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</si>
  <si>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</si>
  <si>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</si>
  <si>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</si>
  <si>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</si>
  <si>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</si>
  <si>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</si>
  <si>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</si>
  <si>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</si>
  <si>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</si>
  <si>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</si>
  <si>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</si>
  <si>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</si>
  <si>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</si>
  <si>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</si>
  <si>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</si>
  <si>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</si>
  <si>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</si>
  <si>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</si>
  <si>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</si>
  <si>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</si>
  <si>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</si>
  <si>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</si>
  <si>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</si>
  <si>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</si>
  <si>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</si>
  <si>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</si>
  <si>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</si>
  <si>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</si>
  <si>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</si>
  <si>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</si>
  <si>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</si>
  <si>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</si>
  <si>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</si>
  <si>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</si>
  <si>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</si>
  <si>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</si>
  <si>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</si>
  <si>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</si>
  <si>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</si>
  <si>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</si>
  <si>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</si>
  <si>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</si>
  <si>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</si>
  <si>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</si>
  <si>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</si>
  <si>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</si>
  <si>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</si>
  <si>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</si>
  <si>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</si>
  <si>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</si>
  <si>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</si>
  <si>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</si>
  <si>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</si>
  <si>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</si>
  <si>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</si>
  <si>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</si>
  <si>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</si>
  <si>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</si>
  <si>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</si>
  <si>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</si>
  <si>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</si>
  <si>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</si>
  <si>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</si>
  <si>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</si>
  <si>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</si>
  <si>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</si>
  <si>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</si>
  <si>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</si>
  <si>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</si>
  <si>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</si>
  <si>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</si>
  <si>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</si>
  <si>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</si>
  <si>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</si>
  <si>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</si>
  <si>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</si>
  <si>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</si>
  <si>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</si>
  <si>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</si>
  <si>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</si>
  <si>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</si>
  <si>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</si>
  <si>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</si>
  <si>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</si>
  <si>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</si>
  <si>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</si>
  <si>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</si>
  <si>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</si>
  <si>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</si>
  <si>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</si>
  <si>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</si>
  <si>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</si>
  <si>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</si>
  <si>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</si>
  <si>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</si>
  <si>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</si>
  <si>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</si>
  <si>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</si>
  <si>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</si>
  <si>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</si>
  <si>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</si>
  <si>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</si>
  <si>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</si>
  <si>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</si>
  <si>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</si>
  <si>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</si>
  <si>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</si>
  <si>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</si>
  <si>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</si>
  <si>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</si>
  <si>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</si>
  <si>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</si>
  <si>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</si>
  <si>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</si>
  <si>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</si>
  <si>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</si>
  <si>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</si>
  <si>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</si>
  <si>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</si>
  <si>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</si>
  <si>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</si>
  <si>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</si>
  <si>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</si>
  <si>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</si>
  <si>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</si>
  <si>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</si>
  <si>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</si>
  <si>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</si>
  <si>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</si>
  <si>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</si>
  <si>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</si>
  <si>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</si>
  <si>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</si>
  <si>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</si>
  <si>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</si>
  <si>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</si>
  <si>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</si>
  <si>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</si>
  <si>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</si>
  <si>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</si>
  <si>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</si>
  <si>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</si>
  <si>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</si>
  <si>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</si>
  <si>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</si>
  <si>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</si>
  <si>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</si>
  <si>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</si>
  <si>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</si>
  <si>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</si>
  <si>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</si>
  <si>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</si>
  <si>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</si>
  <si>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</si>
  <si>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</si>
  <si>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</si>
  <si>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</si>
  <si>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</si>
  <si>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</si>
  <si>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</si>
  <si>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</si>
  <si>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</si>
  <si>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</si>
  <si>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</si>
  <si>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</si>
  <si>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</si>
  <si>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</si>
  <si>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</si>
  <si>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</si>
  <si>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</si>
  <si>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</si>
  <si>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</si>
  <si>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</si>
  <si>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</si>
  <si>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</si>
  <si>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</si>
  <si>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</si>
  <si>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</si>
  <si>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</si>
  <si>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</si>
  <si>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</si>
  <si>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</si>
  <si>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</si>
  <si>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</si>
  <si>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</si>
  <si>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</si>
  <si>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</si>
  <si>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</si>
  <si>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</si>
  <si>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</si>
  <si>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</si>
  <si>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</si>
  <si>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</si>
  <si>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</si>
  <si>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</si>
  <si>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</si>
  <si>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</si>
  <si>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</si>
  <si>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</si>
  <si>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</si>
  <si>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</si>
  <si>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</si>
  <si>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</si>
  <si>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</si>
  <si>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</si>
  <si>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</si>
  <si>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</si>
  <si>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</si>
  <si>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</si>
  <si>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</si>
  <si>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</si>
  <si>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</si>
  <si>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</si>
  <si>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</si>
  <si>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</si>
  <si>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</si>
  <si>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</si>
  <si>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</si>
  <si>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</si>
  <si>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</si>
  <si>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</si>
  <si>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</si>
  <si>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</si>
  <si>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</si>
  <si>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</si>
  <si>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</si>
  <si>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</si>
  <si>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</si>
  <si>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</si>
  <si>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</si>
  <si>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</si>
  <si>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</si>
  <si>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</si>
  <si>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</si>
  <si>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</si>
  <si>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</si>
  <si>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</si>
  <si>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</si>
  <si>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</si>
  <si>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</si>
  <si>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</si>
  <si>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</si>
  <si>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</si>
  <si>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</si>
  <si>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</si>
  <si>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</si>
  <si>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</si>
  <si>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</si>
  <si>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</si>
  <si>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</si>
  <si>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</si>
  <si>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</si>
  <si>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</si>
  <si>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</si>
  <si>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</si>
  <si>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</si>
  <si>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</si>
  <si>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</si>
  <si>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</si>
  <si>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</si>
  <si>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</si>
  <si>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</si>
  <si>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</si>
  <si>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</si>
  <si>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</si>
  <si>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</si>
  <si>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</si>
  <si>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</si>
  <si>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</si>
  <si>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</si>
  <si>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</si>
  <si>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</si>
  <si>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</si>
  <si>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</si>
  <si>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</si>
  <si>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</si>
  <si>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</si>
  <si>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</si>
  <si>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</si>
  <si>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</si>
  <si>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</si>
  <si>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</si>
  <si>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</si>
  <si>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</si>
  <si>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</si>
  <si>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</si>
  <si>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</si>
  <si>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</si>
  <si>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</si>
  <si>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</si>
  <si>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</si>
  <si>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</si>
  <si>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</si>
  <si>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</si>
  <si>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</si>
  <si>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</si>
  <si>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</si>
  <si>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</si>
  <si>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</si>
  <si>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</si>
  <si>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</si>
  <si>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</si>
  <si>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</si>
  <si>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</si>
  <si>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</si>
  <si>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</si>
  <si>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</si>
  <si>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</si>
  <si>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</si>
  <si>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</si>
  <si>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</si>
  <si>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</si>
  <si>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</si>
  <si>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</si>
  <si>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</si>
  <si>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</si>
  <si>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</si>
  <si>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</si>
  <si>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</si>
  <si>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</si>
  <si>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</si>
  <si>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</si>
  <si>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</si>
  <si>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</si>
  <si>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</si>
  <si>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</si>
  <si>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</si>
  <si>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</si>
  <si>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</si>
  <si>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</si>
  <si>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</si>
  <si>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</si>
  <si>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</si>
  <si>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</si>
  <si>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</si>
  <si>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</si>
  <si>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</si>
  <si>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</si>
  <si>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</si>
  <si>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</si>
  <si>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</si>
  <si>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</si>
  <si>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</si>
  <si>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</si>
  <si>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</si>
  <si>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</si>
  <si>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</si>
  <si>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</si>
  <si>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</si>
  <si>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</si>
  <si>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</si>
  <si>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</si>
  <si>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</si>
  <si>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</si>
  <si>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</si>
  <si>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</si>
  <si>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</si>
  <si>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</si>
  <si>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</si>
  <si>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</si>
  <si>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</si>
  <si>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</si>
  <si>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</si>
  <si>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</si>
  <si>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</si>
  <si>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</si>
  <si>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</si>
  <si>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</si>
  <si>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</si>
  <si>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</si>
  <si>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</si>
  <si>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</si>
  <si>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</si>
  <si>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</si>
  <si>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</si>
  <si>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</si>
  <si>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</si>
  <si>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</si>
  <si>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</si>
  <si>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</si>
  <si>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</si>
  <si>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</si>
  <si>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</si>
  <si>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</si>
  <si>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</si>
  <si>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</si>
  <si>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</si>
  <si>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</si>
  <si>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</si>
  <si>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</si>
  <si>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</si>
  <si>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</si>
  <si>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</si>
  <si>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</si>
  <si>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</si>
  <si>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</si>
  <si>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</si>
  <si>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</si>
  <si>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</si>
  <si>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</si>
  <si>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</si>
  <si>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</si>
  <si>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</si>
  <si>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</si>
  <si>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</si>
  <si>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</si>
  <si>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</si>
  <si>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</si>
  <si>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</si>
  <si>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</si>
  <si>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</si>
  <si>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</si>
  <si>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</si>
  <si>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</si>
  <si>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</si>
  <si>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</si>
  <si>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</si>
  <si>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</si>
  <si>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</si>
  <si>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</si>
  <si>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</si>
  <si>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</si>
  <si>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</si>
  <si>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</si>
  <si>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</si>
  <si>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</si>
  <si>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</si>
  <si>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</si>
  <si>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</si>
  <si>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</si>
  <si>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</si>
  <si>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</si>
  <si>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</si>
  <si>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</si>
  <si>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</si>
  <si>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</si>
  <si>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</si>
  <si>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</si>
  <si>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</si>
  <si>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</si>
  <si>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</si>
  <si>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</si>
  <si>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</si>
  <si>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</si>
  <si>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</si>
  <si>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</si>
  <si>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</si>
  <si>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</si>
  <si>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</si>
  <si>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</si>
  <si>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</si>
  <si>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</si>
  <si>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</si>
  <si>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</si>
  <si>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</si>
  <si>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</si>
  <si>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</si>
  <si>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</si>
  <si>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</si>
  <si>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</si>
  <si>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</si>
  <si>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</si>
  <si>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</si>
  <si>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</si>
  <si>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</si>
  <si>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</si>
  <si>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</si>
  <si>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</si>
  <si>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</si>
  <si>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</si>
  <si>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</si>
  <si>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</si>
  <si>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</si>
  <si>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</si>
  <si>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</si>
  <si>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</si>
  <si>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</si>
  <si>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</si>
  <si>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</si>
  <si>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</si>
  <si>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</si>
  <si>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</si>
  <si>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</si>
  <si>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</si>
  <si>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</si>
  <si>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</si>
  <si>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</si>
  <si>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</si>
  <si>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</si>
  <si>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</si>
  <si>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</si>
  <si>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</si>
  <si>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</si>
  <si>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</si>
  <si>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</si>
  <si>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</si>
  <si>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</si>
  <si>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</si>
  <si>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</si>
  <si>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</si>
  <si>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</si>
  <si>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</si>
  <si>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</si>
  <si>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</si>
  <si>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</si>
  <si>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</si>
  <si>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</si>
  <si>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</si>
  <si>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</si>
  <si>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</si>
  <si>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</si>
  <si>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</si>
  <si>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</si>
  <si>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</si>
  <si>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</si>
  <si>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</si>
  <si>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</si>
  <si>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</si>
  <si>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</si>
  <si>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</si>
  <si>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</si>
  <si>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</si>
  <si>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</si>
  <si>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</si>
  <si>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</si>
  <si>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</si>
  <si>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</si>
  <si>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</si>
  <si>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</si>
  <si>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</si>
  <si>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</si>
  <si>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</si>
  <si>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</si>
  <si>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</si>
  <si>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</si>
  <si>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</si>
  <si>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</si>
  <si>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</si>
  <si>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</si>
  <si>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</si>
  <si>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</si>
  <si>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</si>
  <si>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</si>
  <si>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</si>
  <si>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</si>
  <si>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</si>
  <si>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</si>
  <si>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</si>
  <si>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</si>
  <si>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</si>
  <si>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</si>
  <si>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</si>
  <si>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</si>
  <si>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</si>
  <si>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</si>
  <si>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</si>
  <si>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</si>
  <si>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</si>
  <si>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</si>
  <si>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</si>
  <si>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</si>
  <si>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</si>
  <si>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</si>
  <si>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</si>
  <si>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</si>
  <si>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</si>
  <si>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</si>
  <si>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</si>
  <si>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</si>
  <si>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</si>
  <si>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</si>
  <si>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</si>
  <si>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</si>
  <si>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</si>
  <si>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</si>
  <si>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</si>
  <si>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</si>
  <si>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</si>
  <si>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</si>
  <si>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</si>
  <si>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</si>
  <si>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</si>
  <si>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</si>
  <si>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</si>
  <si>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</si>
  <si>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</si>
  <si>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</si>
  <si>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</si>
  <si>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</si>
  <si>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</si>
  <si>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</si>
  <si>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</si>
  <si>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</si>
  <si>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</si>
  <si>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</si>
  <si>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</si>
  <si>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</si>
  <si>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</si>
  <si>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</si>
  <si>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</si>
  <si>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</si>
  <si>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</si>
  <si>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</si>
  <si>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</si>
  <si>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</si>
  <si>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</si>
  <si>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</si>
  <si>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</si>
  <si>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</si>
  <si>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</si>
  <si>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</si>
  <si>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</si>
  <si>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</si>
  <si>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</si>
  <si>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</si>
  <si>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</si>
  <si>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</si>
  <si>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</si>
  <si>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</si>
  <si>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</si>
  <si>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</si>
  <si>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</si>
  <si>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</si>
  <si>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</si>
  <si>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</si>
  <si>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</si>
  <si>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</si>
  <si>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</si>
  <si>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</si>
  <si>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</si>
  <si>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</si>
  <si>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</si>
  <si>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</si>
  <si>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</si>
  <si>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</si>
  <si>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</si>
  <si>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</si>
  <si>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</si>
  <si>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</si>
  <si>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</si>
  <si>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</si>
  <si>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</si>
  <si>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</si>
  <si>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</si>
  <si>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</si>
  <si>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</si>
  <si>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</si>
  <si>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</si>
  <si>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</si>
  <si>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</si>
  <si>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</si>
  <si>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</si>
  <si>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</si>
  <si>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</si>
  <si>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</si>
  <si>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</si>
  <si>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</si>
  <si>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</si>
  <si>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</si>
  <si>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</si>
  <si>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</si>
  <si>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</si>
  <si>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</si>
  <si>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</si>
  <si>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</si>
  <si>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</si>
  <si>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</si>
  <si>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</si>
  <si>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</si>
  <si>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</si>
  <si>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</si>
  <si>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</si>
  <si>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</si>
  <si>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</si>
  <si>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</si>
  <si>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</si>
  <si>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</si>
  <si>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</si>
  <si>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</si>
  <si>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</si>
  <si>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</si>
  <si>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</si>
  <si>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</si>
  <si>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</si>
  <si>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</si>
  <si>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</si>
  <si>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</si>
  <si>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</si>
  <si>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</si>
  <si>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</si>
  <si>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</si>
  <si>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</si>
  <si>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</si>
  <si>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</si>
  <si>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</si>
  <si>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</si>
  <si>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</si>
  <si>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</si>
  <si>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</si>
  <si>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</si>
  <si>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</si>
  <si>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</si>
  <si>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</si>
  <si>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</si>
  <si>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</si>
  <si>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</si>
  <si>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</si>
  <si>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</si>
  <si>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</si>
  <si>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</si>
  <si>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</si>
  <si>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</si>
  <si>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</si>
  <si>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</si>
  <si>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</si>
  <si>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</si>
  <si>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</si>
  <si>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</si>
  <si>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</si>
  <si>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</si>
  <si>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</si>
  <si>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</si>
  <si>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</si>
  <si>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</si>
  <si>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</si>
  <si>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</si>
  <si>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</si>
  <si>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</si>
  <si>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</si>
  <si>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</si>
  <si>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</si>
  <si>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</si>
  <si>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</si>
  <si>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</si>
  <si>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</si>
  <si>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</si>
  <si>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</si>
  <si>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</si>
  <si>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</si>
  <si>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</si>
  <si>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</si>
  <si>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</si>
  <si>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</si>
  <si>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</si>
  <si>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</si>
  <si>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</si>
  <si>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</si>
  <si>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</si>
  <si>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</si>
  <si>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</si>
  <si>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</si>
  <si>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</si>
  <si>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</si>
  <si>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</si>
  <si>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</si>
  <si>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</si>
  <si>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</si>
  <si>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</si>
  <si>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</si>
  <si>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</si>
  <si>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</si>
  <si>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</si>
  <si>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</si>
  <si>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</si>
  <si>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</si>
  <si>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</si>
  <si>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</si>
  <si>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</si>
  <si>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</si>
  <si>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</si>
  <si>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</si>
  <si>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</si>
  <si>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</si>
  <si>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</si>
  <si>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</si>
  <si>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</si>
  <si>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</si>
  <si>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</si>
  <si>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</si>
  <si>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</si>
  <si>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</si>
  <si>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</si>
  <si>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</si>
  <si>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</si>
  <si>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</si>
  <si>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</si>
  <si>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</si>
  <si>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</si>
  <si>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</si>
  <si>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</si>
  <si>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</si>
  <si>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</si>
  <si>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</si>
  <si>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</si>
  <si>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</si>
  <si>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</si>
  <si>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</si>
  <si>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</si>
  <si>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</si>
  <si>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</si>
  <si>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</si>
  <si>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</si>
  <si>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</si>
  <si>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</si>
  <si>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</si>
  <si>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</si>
  <si>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</si>
  <si>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</si>
  <si>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</si>
  <si>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</si>
  <si>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</si>
  <si>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</si>
  <si>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</si>
  <si>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</si>
  <si>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</si>
  <si>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</si>
  <si>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</si>
  <si>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</si>
  <si>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</si>
  <si>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</si>
  <si>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</si>
  <si>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</si>
  <si>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</si>
  <si>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</si>
  <si>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</si>
  <si>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</si>
  <si>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</si>
  <si>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</si>
  <si>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</si>
  <si>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</si>
  <si>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</si>
  <si>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</si>
  <si>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</si>
  <si>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</si>
  <si>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</si>
  <si>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</si>
  <si>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</si>
  <si>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</si>
  <si>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</si>
  <si>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</si>
  <si>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</si>
  <si>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</si>
  <si>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</si>
  <si>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</si>
  <si>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</si>
  <si>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</si>
  <si>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</si>
  <si>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</si>
  <si>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</si>
  <si>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</si>
  <si>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</si>
  <si>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</si>
  <si>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</si>
  <si>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</si>
  <si>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</si>
  <si>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</si>
  <si>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</si>
  <si>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</si>
  <si>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</si>
  <si>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</si>
  <si>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</si>
  <si>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</si>
  <si>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</si>
  <si>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</si>
  <si>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</si>
  <si>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</si>
  <si>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</si>
  <si>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</si>
  <si>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</si>
  <si>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</si>
  <si>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</si>
  <si>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</si>
  <si>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</si>
  <si>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</si>
  <si>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</si>
  <si>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</si>
  <si>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</si>
  <si>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</si>
  <si>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</si>
  <si>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</si>
  <si>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</si>
  <si>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</si>
  <si>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</si>
  <si>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</si>
  <si>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</si>
  <si>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</si>
  <si>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</si>
  <si>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</si>
  <si>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</si>
  <si>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</si>
  <si>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</si>
  <si>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</si>
  <si>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</si>
  <si>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</si>
  <si>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</si>
  <si>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</si>
  <si>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</si>
  <si>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</si>
  <si>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</si>
  <si>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</si>
  <si>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</si>
  <si>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</si>
  <si>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</si>
  <si>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</si>
  <si>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</si>
  <si>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</si>
  <si>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</si>
  <si>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</si>
  <si>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</si>
  <si>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</si>
  <si>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</si>
  <si>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</si>
  <si>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</si>
  <si>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</si>
  <si>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</si>
  <si>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</si>
  <si>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</si>
  <si>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</si>
  <si>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</si>
  <si>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</si>
  <si>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</si>
  <si>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</si>
  <si>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</si>
  <si>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</si>
  <si>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</si>
  <si>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</si>
  <si>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</si>
  <si>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</si>
  <si>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</si>
  <si>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</si>
  <si>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</si>
  <si>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</si>
  <si>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</si>
  <si>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</si>
  <si>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</si>
  <si>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</si>
  <si>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</si>
  <si>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</si>
  <si>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</si>
  <si>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</si>
  <si>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</si>
  <si>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</si>
  <si>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</si>
  <si>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</si>
  <si>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</si>
  <si>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</si>
  <si>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</si>
  <si>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</si>
  <si>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</si>
  <si>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</si>
  <si>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</si>
  <si>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</si>
  <si>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</si>
  <si>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</si>
  <si>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</si>
  <si>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</si>
  <si>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</si>
  <si>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</si>
  <si>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</si>
  <si>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</si>
  <si>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</si>
  <si>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</si>
  <si>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</si>
  <si>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</si>
  <si>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</si>
  <si>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</si>
  <si>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</si>
  <si>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</si>
  <si>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</si>
  <si>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</si>
  <si>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</si>
  <si>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</si>
  <si>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</si>
  <si>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</si>
  <si>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</si>
  <si>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</si>
  <si>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</si>
  <si>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</si>
  <si>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</si>
  <si>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</si>
  <si>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</si>
  <si>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</si>
  <si>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</si>
  <si>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</si>
  <si>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</si>
  <si>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</si>
  <si>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</si>
  <si>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</si>
  <si>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</si>
  <si>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</si>
  <si>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</si>
  <si>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</si>
  <si>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</si>
  <si>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</si>
  <si>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</si>
  <si>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</si>
  <si>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</si>
  <si>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</si>
  <si>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</si>
  <si>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</si>
  <si>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</si>
  <si>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</si>
  <si>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</si>
  <si>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</si>
  <si>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</si>
  <si>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</si>
  <si>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</si>
  <si>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</si>
  <si>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</si>
  <si>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</si>
  <si>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</si>
  <si>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</si>
  <si>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</si>
  <si>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</si>
  <si>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</si>
  <si>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</si>
  <si>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</si>
  <si>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</si>
  <si>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</si>
  <si>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</si>
  <si>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</si>
  <si>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</si>
  <si>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</si>
  <si>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</si>
  <si>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</si>
  <si>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</si>
  <si>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</si>
  <si>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</si>
  <si>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</si>
  <si>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</si>
  <si>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</si>
  <si>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</si>
  <si>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</si>
  <si>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</si>
  <si>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</si>
  <si>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</si>
  <si>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</si>
  <si>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</si>
  <si>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</si>
  <si>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</si>
  <si>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</si>
  <si>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</si>
  <si>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</si>
  <si>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</si>
  <si>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</si>
  <si>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</si>
  <si>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</si>
  <si>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</si>
  <si>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</si>
  <si>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</si>
  <si>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</si>
  <si>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</si>
  <si>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</si>
  <si>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</si>
  <si>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</si>
  <si>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</si>
  <si>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</si>
  <si>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</si>
  <si>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</si>
  <si>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</si>
  <si>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</si>
  <si>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</si>
  <si>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</si>
  <si>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</si>
  <si>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</si>
  <si>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</si>
  <si>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</si>
  <si>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</si>
  <si>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</si>
  <si>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</si>
  <si>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</si>
  <si>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</si>
  <si>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</si>
  <si>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</si>
  <si>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</si>
  <si>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</si>
  <si>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</si>
  <si>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</si>
  <si>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</si>
  <si>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</si>
  <si>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</si>
  <si>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</si>
  <si>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</si>
  <si>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</si>
  <si>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</si>
  <si>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</si>
  <si>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</si>
  <si>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</si>
  <si>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</si>
  <si>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</si>
  <si>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</si>
  <si>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</si>
  <si>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</si>
  <si>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</si>
  <si>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</si>
  <si>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</si>
  <si>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</si>
  <si>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</si>
  <si>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</si>
  <si>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</si>
  <si>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</si>
  <si>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</si>
  <si>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</si>
  <si>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</si>
  <si>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</si>
  <si>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</si>
  <si>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</si>
  <si>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</si>
  <si>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</si>
  <si>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</si>
  <si>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</si>
  <si>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</si>
  <si>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</si>
  <si>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</si>
  <si>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</si>
  <si>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</si>
  <si>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</si>
  <si>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</si>
  <si>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</si>
  <si>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</si>
  <si>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</si>
  <si>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</si>
  <si>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</si>
  <si>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</si>
  <si>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</si>
  <si>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</si>
  <si>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</si>
  <si>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</si>
  <si>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</si>
  <si>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</si>
  <si>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</si>
  <si>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</si>
  <si>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</si>
  <si>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</si>
  <si>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</si>
  <si>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</si>
  <si>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</si>
  <si>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</si>
  <si>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</si>
  <si>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</si>
  <si>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</si>
  <si>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</si>
  <si>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</si>
  <si>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</si>
  <si>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</si>
  <si>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</si>
  <si>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</si>
  <si>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</si>
  <si>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</si>
  <si>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</si>
  <si>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</si>
  <si>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</si>
  <si>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</si>
  <si>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</si>
  <si>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</si>
  <si>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</si>
  <si>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</si>
  <si>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</si>
  <si>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</si>
  <si>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</si>
  <si>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</si>
  <si>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</si>
  <si>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</si>
  <si>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</si>
  <si>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</si>
  <si>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</si>
  <si>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</si>
  <si>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</si>
  <si>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</si>
  <si>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</si>
  <si>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</si>
  <si>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</si>
  <si>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</si>
  <si>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</si>
  <si>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</si>
  <si>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</si>
  <si>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</si>
  <si>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</si>
  <si>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</si>
  <si>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</si>
  <si>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</si>
  <si>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</si>
  <si>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</si>
  <si>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</si>
  <si>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</si>
  <si>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</si>
  <si>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</si>
  <si>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</si>
  <si>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</si>
  <si>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</si>
  <si>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</si>
  <si>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</si>
  <si>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</si>
  <si>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</si>
  <si>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</si>
  <si>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</si>
  <si>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</si>
  <si>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</si>
  <si>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</si>
  <si>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</si>
  <si>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</si>
  <si>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</si>
  <si>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</si>
  <si>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</si>
  <si>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</si>
  <si>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</si>
  <si>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</si>
  <si>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</si>
  <si>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</si>
  <si>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</si>
  <si>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</si>
  <si>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</si>
  <si>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</si>
  <si>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</si>
  <si>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</si>
  <si>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</si>
  <si>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</si>
  <si>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</si>
  <si>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</si>
  <si>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</si>
  <si>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</si>
  <si>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</si>
  <si>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</si>
  <si>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</si>
  <si>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</si>
  <si>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</si>
  <si>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</si>
  <si>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</si>
  <si>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</si>
  <si>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</si>
  <si>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</si>
  <si>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</si>
  <si>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</si>
  <si>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</si>
  <si>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</si>
  <si>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</si>
  <si>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</si>
  <si>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</si>
  <si>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</si>
  <si>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</si>
  <si>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</si>
  <si>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</si>
  <si>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</si>
  <si>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</si>
  <si>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</si>
  <si>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</si>
  <si>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</si>
  <si>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</si>
  <si>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</si>
  <si>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</si>
  <si>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</si>
  <si>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</si>
  <si>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</si>
  <si>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</si>
  <si>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</si>
  <si>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</si>
  <si>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</si>
  <si>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</si>
  <si>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</si>
  <si>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</si>
  <si>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</si>
  <si>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</si>
  <si>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</si>
  <si>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</si>
  <si>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</si>
  <si>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</si>
  <si>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</si>
  <si>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</si>
  <si>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</si>
  <si>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</si>
  <si>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</si>
  <si>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</si>
  <si>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</si>
  <si>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</si>
  <si>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</si>
  <si>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</si>
  <si>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</si>
  <si>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</si>
  <si>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</si>
  <si>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</si>
  <si>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</si>
  <si>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</si>
  <si>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</si>
  <si>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</si>
  <si>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</si>
  <si>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</si>
  <si>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</si>
  <si>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</si>
  <si>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</si>
  <si>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</si>
  <si>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</si>
  <si>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</si>
  <si>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</si>
  <si>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</si>
  <si>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</si>
  <si>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</si>
  <si>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</si>
  <si>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</si>
  <si>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</si>
  <si>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</si>
  <si>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</si>
  <si>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</si>
  <si>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</si>
  <si>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</si>
  <si>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</si>
  <si>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</si>
  <si>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</si>
  <si>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</si>
  <si>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</si>
  <si>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</si>
  <si>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</si>
  <si>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</si>
  <si>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</si>
  <si>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</si>
  <si>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</si>
  <si>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</si>
  <si>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</si>
  <si>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</si>
  <si>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</si>
  <si>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</si>
  <si>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</si>
  <si>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</si>
  <si>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</si>
  <si>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</si>
  <si>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</si>
  <si>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</si>
  <si>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</si>
  <si>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</si>
  <si>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</si>
  <si>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</si>
  <si>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</si>
  <si>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</si>
  <si>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</si>
  <si>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</si>
  <si>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</si>
  <si>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</si>
  <si>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</si>
  <si>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</si>
  <si>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</si>
  <si>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</si>
  <si>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</si>
  <si>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</si>
  <si>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</si>
  <si>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</si>
  <si>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</si>
  <si>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</si>
  <si>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</si>
  <si>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</si>
  <si>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</si>
  <si>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</si>
  <si>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</si>
  <si>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</si>
  <si>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</si>
  <si>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</si>
  <si>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</si>
  <si>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</si>
  <si>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</si>
  <si>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</si>
  <si>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</si>
  <si>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</si>
  <si>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</si>
  <si>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</si>
  <si>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</si>
  <si>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</si>
  <si>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</si>
  <si>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</si>
  <si>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</si>
  <si>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</si>
  <si>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</si>
  <si>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</si>
  <si>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</si>
  <si>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</si>
  <si>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</si>
  <si>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</si>
  <si>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</si>
  <si>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</si>
  <si>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</si>
  <si>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</si>
  <si>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</si>
  <si>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</si>
  <si>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</si>
  <si>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</si>
  <si>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</si>
  <si>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</si>
  <si>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</si>
  <si>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</si>
  <si>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</si>
  <si>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</si>
  <si>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</si>
  <si>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</si>
  <si>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</si>
  <si>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</si>
  <si>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</si>
  <si>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</si>
  <si>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</si>
  <si>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</si>
  <si>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</si>
  <si>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</si>
  <si>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</si>
  <si>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</si>
  <si>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</si>
  <si>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</si>
  <si>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</si>
  <si>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</si>
  <si>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</si>
  <si>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</si>
  <si>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</si>
  <si>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</si>
  <si>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</si>
  <si>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</si>
  <si>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</si>
  <si>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</si>
  <si>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</si>
  <si>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</si>
  <si>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</si>
  <si>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</si>
  <si>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</si>
  <si>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</si>
  <si>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</si>
  <si>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</si>
  <si>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</si>
  <si>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</si>
  <si>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</si>
  <si>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</si>
  <si>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</si>
  <si>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</si>
  <si>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</si>
  <si>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</si>
  <si>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</si>
  <si>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</si>
  <si>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</si>
  <si>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</si>
  <si>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</si>
  <si>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</si>
  <si>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</si>
  <si>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</si>
  <si>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</si>
  <si>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</si>
  <si>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</si>
  <si>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</si>
  <si>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</si>
  <si>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</si>
  <si>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</si>
  <si>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</si>
  <si>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</si>
  <si>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</si>
  <si>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</si>
  <si>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</si>
  <si>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</si>
  <si>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</si>
  <si>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</si>
  <si>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</si>
  <si>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</si>
  <si>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</si>
  <si>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</si>
  <si>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</si>
  <si>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</si>
  <si>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</si>
  <si>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</si>
  <si>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</si>
  <si>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</si>
  <si>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</si>
  <si>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</si>
  <si>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</si>
  <si>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</si>
  <si>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</si>
  <si>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</si>
  <si>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</si>
  <si>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</si>
  <si>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</si>
  <si>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</si>
  <si>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</si>
  <si>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</si>
  <si>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</si>
  <si>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</si>
  <si>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</si>
  <si>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</si>
  <si>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</si>
  <si>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</si>
  <si>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</si>
  <si>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</si>
  <si>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</si>
  <si>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</si>
  <si>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</si>
  <si>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</si>
  <si>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</si>
  <si>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</si>
  <si>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</si>
  <si>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</si>
  <si>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</si>
  <si>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</si>
  <si>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</si>
  <si>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</si>
  <si>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</si>
  <si>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</si>
  <si>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</si>
  <si>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</si>
  <si>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</si>
  <si>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</si>
  <si>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</si>
  <si>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</si>
  <si>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</si>
  <si>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</si>
  <si>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</si>
  <si>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</si>
  <si>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</si>
  <si>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</si>
  <si>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</si>
  <si>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</si>
  <si>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</si>
  <si>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</si>
  <si>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</si>
  <si>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</si>
  <si>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</si>
  <si>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</si>
  <si>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</si>
  <si>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</si>
  <si>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</si>
  <si>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</si>
  <si>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</si>
  <si>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</si>
  <si>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</si>
  <si>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</si>
  <si>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</si>
  <si>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</si>
  <si>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</si>
  <si>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</si>
  <si>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</si>
  <si>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</si>
  <si>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</si>
  <si>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</si>
  <si>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</si>
  <si>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</si>
  <si>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</si>
  <si>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</si>
  <si>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</si>
  <si>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</si>
  <si>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</si>
  <si>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</si>
  <si>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</si>
  <si>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</si>
  <si>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</si>
  <si>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</si>
  <si>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</si>
  <si>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</si>
  <si>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</si>
  <si>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</si>
  <si>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</si>
  <si>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</si>
  <si>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</si>
  <si>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</si>
  <si>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</si>
  <si>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</si>
  <si>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</si>
  <si>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</si>
  <si>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</si>
  <si>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</si>
  <si>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</si>
  <si>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</si>
  <si>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</si>
  <si>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</si>
  <si>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</si>
  <si>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</si>
  <si>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</si>
  <si>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</si>
  <si>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</si>
  <si>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</si>
  <si>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</si>
  <si>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</si>
  <si>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</si>
  <si>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</si>
  <si>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</si>
  <si>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</si>
  <si>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</si>
  <si>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</si>
  <si>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</si>
  <si>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</si>
  <si>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</si>
  <si>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</si>
  <si>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</si>
  <si>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</si>
  <si>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</si>
  <si>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</si>
  <si>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</si>
  <si>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</si>
  <si>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</si>
  <si>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</si>
  <si>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</si>
  <si>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</si>
  <si>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</si>
  <si>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</si>
  <si>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</si>
  <si>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</si>
  <si>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</si>
  <si>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</si>
  <si>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</si>
  <si>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</si>
  <si>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</si>
  <si>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</si>
  <si>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</si>
  <si>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</si>
  <si>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</si>
  <si>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</si>
  <si>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</si>
  <si>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</si>
  <si>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</si>
  <si>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</si>
  <si>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</si>
  <si>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</si>
  <si>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</si>
  <si>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</si>
  <si>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</si>
  <si>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</si>
  <si>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</si>
  <si>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</si>
  <si>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</si>
  <si>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</si>
  <si>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</si>
  <si>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</si>
  <si>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</si>
  <si>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</si>
  <si>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</si>
  <si>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</si>
  <si>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</si>
  <si>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</si>
  <si>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</si>
  <si>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</si>
  <si>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</si>
  <si>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</si>
  <si>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</si>
  <si>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</si>
  <si>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</si>
  <si>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</si>
  <si>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</si>
  <si>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</si>
  <si>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</si>
  <si>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</si>
  <si>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</si>
  <si>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</si>
  <si>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</si>
  <si>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</si>
  <si>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</si>
  <si>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</si>
  <si>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</si>
  <si>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</si>
  <si>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</si>
  <si>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</si>
  <si>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</si>
  <si>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</si>
  <si>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</si>
  <si>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</si>
  <si>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</si>
  <si>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</si>
  <si>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</si>
  <si>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</si>
  <si>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</si>
  <si>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</si>
  <si>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</si>
  <si>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</si>
  <si>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</si>
  <si>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</si>
  <si>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</si>
  <si>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</si>
  <si>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</si>
  <si>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</si>
  <si>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</si>
  <si>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</si>
  <si>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</si>
  <si>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</si>
  <si>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</si>
  <si>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</si>
  <si>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</si>
  <si>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</si>
  <si>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</si>
  <si>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</si>
  <si>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</si>
  <si>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</si>
  <si>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</si>
  <si>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</si>
  <si>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</si>
  <si>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</si>
  <si>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</si>
  <si>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</si>
  <si>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</si>
  <si>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</si>
  <si>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</si>
  <si>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</si>
  <si>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</si>
  <si>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</si>
  <si>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</si>
  <si>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</si>
  <si>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</si>
  <si>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</si>
  <si>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</si>
  <si>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</si>
  <si>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</si>
  <si>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</si>
  <si>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</si>
  <si>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</si>
  <si>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</si>
  <si>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</si>
  <si>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</si>
  <si>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</si>
  <si>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</si>
  <si>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</si>
  <si>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</si>
  <si>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</si>
  <si>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</si>
  <si>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</si>
  <si>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</si>
  <si>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</si>
  <si>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</si>
  <si>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</si>
  <si>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</si>
  <si>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</si>
  <si>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</si>
  <si>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</si>
  <si>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</si>
  <si>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</si>
  <si>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</si>
  <si>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</si>
  <si>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</si>
  <si>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</si>
  <si>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</si>
  <si>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</si>
  <si>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</si>
  <si>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</si>
  <si>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</si>
  <si>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</si>
  <si>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</si>
  <si>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</si>
  <si>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</si>
  <si>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</si>
  <si>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</si>
  <si>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</si>
  <si>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</si>
  <si>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</si>
  <si>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</si>
  <si>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</si>
  <si>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</si>
  <si>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</si>
  <si>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</si>
  <si>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</si>
  <si>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</si>
  <si>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</si>
  <si>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</si>
  <si>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</si>
  <si>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</si>
  <si>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</si>
  <si>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</si>
  <si>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</si>
  <si>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</si>
  <si>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</si>
  <si>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</si>
  <si>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</si>
  <si>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</si>
  <si>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</si>
  <si>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</si>
  <si>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</si>
  <si>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</si>
  <si>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</si>
  <si>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</si>
  <si>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</si>
  <si>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</si>
  <si>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</si>
  <si>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</si>
  <si>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</si>
  <si>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</si>
  <si>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</si>
  <si>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</si>
  <si>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</si>
  <si>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</si>
  <si>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</si>
  <si>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</si>
  <si>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</si>
  <si>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</si>
  <si>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</si>
  <si>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</si>
  <si>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</si>
  <si>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</si>
  <si>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</si>
  <si>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</si>
  <si>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</si>
  <si>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</si>
  <si>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</si>
  <si>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</si>
  <si>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</si>
  <si>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</si>
  <si>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</si>
  <si>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</si>
  <si>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</si>
  <si>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</si>
  <si>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</si>
  <si>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</si>
  <si>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</si>
  <si>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</si>
  <si>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</si>
  <si>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</si>
  <si>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</si>
  <si>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</si>
  <si>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</si>
  <si>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</si>
  <si>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</si>
  <si>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</si>
  <si>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</si>
  <si>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</si>
  <si>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</si>
  <si>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</si>
  <si>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</si>
  <si>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</si>
  <si>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</si>
  <si>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</si>
  <si>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</si>
  <si>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</si>
  <si>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</si>
  <si>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</si>
  <si>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</si>
  <si>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</si>
  <si>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</si>
  <si>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</si>
  <si>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</si>
  <si>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</si>
  <si>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</si>
  <si>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</si>
  <si>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</si>
  <si>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</si>
  <si>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</si>
  <si>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</si>
  <si>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</si>
  <si>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</si>
  <si>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</si>
  <si>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</si>
  <si>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</si>
  <si>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</si>
  <si>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</si>
  <si>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</si>
  <si>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</si>
  <si>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</si>
  <si>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</si>
  <si>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</si>
  <si>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</si>
  <si>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</si>
  <si>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</si>
  <si>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</si>
  <si>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</si>
  <si>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</si>
  <si>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</si>
  <si>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</si>
  <si>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</si>
  <si>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</si>
  <si>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</si>
  <si>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</si>
  <si>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</si>
  <si>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</si>
  <si>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</si>
  <si>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</si>
  <si>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</si>
  <si>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</si>
  <si>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</si>
  <si>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</si>
  <si>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</si>
  <si>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</si>
  <si>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</si>
  <si>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</si>
  <si>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</si>
  <si>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</si>
  <si>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</si>
  <si>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</si>
  <si>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</si>
  <si>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</si>
  <si>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</si>
  <si>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</si>
  <si>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</si>
  <si>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</si>
  <si>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</si>
  <si>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</si>
  <si>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</si>
  <si>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</si>
  <si>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</si>
  <si>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</si>
  <si>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</si>
  <si>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</si>
  <si>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</si>
  <si>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</si>
  <si>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</si>
  <si>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</si>
  <si>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</si>
  <si>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</si>
  <si>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</si>
  <si>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</si>
  <si>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</si>
  <si>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</si>
  <si>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</si>
  <si>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</si>
  <si>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</si>
  <si>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</si>
  <si>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</si>
  <si>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</si>
  <si>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</si>
  <si>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</si>
  <si>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</si>
  <si>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</si>
  <si>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</si>
  <si>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</si>
  <si>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</si>
  <si>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</si>
  <si>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</si>
  <si>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</si>
  <si>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</si>
  <si>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</si>
  <si>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</si>
  <si>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</si>
  <si>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</si>
  <si>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</si>
  <si>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</si>
  <si>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</si>
  <si>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</si>
  <si>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</si>
  <si>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</si>
  <si>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</si>
  <si>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</si>
  <si>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</si>
  <si>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</si>
  <si>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</si>
  <si>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</si>
  <si>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</si>
  <si>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</si>
  <si>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</si>
  <si>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</si>
  <si>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</si>
  <si>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</si>
  <si>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</si>
  <si>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</si>
  <si>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</si>
  <si>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</si>
  <si>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</si>
  <si>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</si>
  <si>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</si>
  <si>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</si>
  <si>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</si>
  <si>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</si>
  <si>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</si>
  <si>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</si>
  <si>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</si>
  <si>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</si>
  <si>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</si>
  <si>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</si>
  <si>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</si>
  <si>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</si>
  <si>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</si>
  <si>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</si>
  <si>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</si>
  <si>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</si>
  <si>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</si>
  <si>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</si>
  <si>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</si>
  <si>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</si>
  <si>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</si>
  <si>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</si>
  <si>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</si>
  <si>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</si>
  <si>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</si>
  <si>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</si>
  <si>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</si>
  <si>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</si>
  <si>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</si>
  <si>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</si>
  <si>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</si>
  <si>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</si>
  <si>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</si>
  <si>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</si>
  <si>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</si>
  <si>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</si>
  <si>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</si>
  <si>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</si>
  <si>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</si>
  <si>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</si>
  <si>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</si>
  <si>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</si>
  <si>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</si>
  <si>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</si>
  <si>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</si>
  <si>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</si>
  <si>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</si>
  <si>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</si>
  <si>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</si>
  <si>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</si>
  <si>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</si>
  <si>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</si>
  <si>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</si>
  <si>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</si>
  <si>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</si>
  <si>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</si>
  <si>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</si>
  <si>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</si>
  <si>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</si>
  <si>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</si>
  <si>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</si>
  <si>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</si>
  <si>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</si>
  <si>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</si>
  <si>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</si>
  <si>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</si>
  <si>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</si>
  <si>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</si>
  <si>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</si>
  <si>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</si>
  <si>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</si>
  <si>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</si>
  <si>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</si>
  <si>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</si>
  <si>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</si>
  <si>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</si>
  <si>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</si>
  <si>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</si>
  <si>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</si>
  <si>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</si>
  <si>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</si>
  <si>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</si>
  <si>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</si>
  <si>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</si>
  <si>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</si>
  <si>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</si>
  <si>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</si>
  <si>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</si>
  <si>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</si>
  <si>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</si>
  <si>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</si>
  <si>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</si>
  <si>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</si>
  <si>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</si>
  <si>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</si>
  <si>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</si>
  <si>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</si>
  <si>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</si>
  <si>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</si>
  <si>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</si>
  <si>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</si>
  <si>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</si>
  <si>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</si>
  <si>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</si>
  <si>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</si>
  <si>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</si>
  <si>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</si>
  <si>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</si>
  <si>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</si>
  <si>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</si>
  <si>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</si>
  <si>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</si>
  <si>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</si>
  <si>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</si>
  <si>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</si>
  <si>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</si>
  <si>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</si>
  <si>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</si>
  <si>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</si>
  <si>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</si>
  <si>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</si>
  <si>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</si>
  <si>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</si>
  <si>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</si>
  <si>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</si>
  <si>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</si>
  <si>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</si>
  <si>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</si>
  <si>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</si>
  <si>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</si>
  <si>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</si>
  <si>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</si>
  <si>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</si>
  <si>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</si>
  <si>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</si>
  <si>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</si>
  <si>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</si>
  <si>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</si>
  <si>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</si>
  <si>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</si>
  <si>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</si>
  <si>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</si>
  <si>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</si>
  <si>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</si>
  <si>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</si>
  <si>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</si>
  <si>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</si>
  <si>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</si>
  <si>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</si>
  <si>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</si>
  <si>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</si>
  <si>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</si>
  <si>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</si>
  <si>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</si>
  <si>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</si>
  <si>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</si>
  <si>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</si>
  <si>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</si>
  <si>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</si>
  <si>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</si>
  <si>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</si>
  <si>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</si>
  <si>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</si>
  <si>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</si>
  <si>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</si>
  <si>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</si>
  <si>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</si>
  <si>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</si>
  <si>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</si>
  <si>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</si>
  <si>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</si>
  <si>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</si>
  <si>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</si>
  <si>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</si>
  <si>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</si>
  <si>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</si>
  <si>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</si>
  <si>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</si>
  <si>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</si>
  <si>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</si>
  <si>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</si>
  <si>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</si>
  <si>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</si>
  <si>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</si>
  <si>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</si>
  <si>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</si>
  <si>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</si>
  <si>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</si>
  <si>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</si>
  <si>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</si>
  <si>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</si>
  <si>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</si>
  <si>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</si>
  <si>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</si>
  <si>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</si>
  <si>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</si>
  <si>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</si>
  <si>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</si>
  <si>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</si>
  <si>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</si>
  <si>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</si>
  <si>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</si>
  <si>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</si>
  <si>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</si>
  <si>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</si>
  <si>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</si>
  <si>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</si>
  <si>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</si>
  <si>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</si>
  <si>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</si>
  <si>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</si>
  <si>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</si>
  <si>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</si>
  <si>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</si>
  <si>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</si>
  <si>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</si>
  <si>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</si>
  <si>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</si>
  <si>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</si>
  <si>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</si>
  <si>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</si>
  <si>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</si>
  <si>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</si>
  <si>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</si>
  <si>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</si>
  <si>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</si>
  <si>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</si>
  <si>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</si>
  <si>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</si>
  <si>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</si>
  <si>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</si>
  <si>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</si>
  <si>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</si>
  <si>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</si>
  <si>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</si>
  <si>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</si>
  <si>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</si>
  <si>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</si>
  <si>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</si>
  <si>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</si>
  <si>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</si>
  <si>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</si>
  <si>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</si>
  <si>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</si>
  <si>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</si>
  <si>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</si>
  <si>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</si>
  <si>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</si>
  <si>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</si>
  <si>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</si>
  <si>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</si>
  <si>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</si>
  <si>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</si>
  <si>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</si>
  <si>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</si>
  <si>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</si>
  <si>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</si>
  <si>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</si>
  <si>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</si>
  <si>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</si>
  <si>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</si>
  <si>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</si>
  <si>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</si>
  <si>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</si>
  <si>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</si>
  <si>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</si>
  <si>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</si>
  <si>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</si>
  <si>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</si>
  <si>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</si>
  <si>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</si>
  <si>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</si>
  <si>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</si>
  <si>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</si>
  <si>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</si>
  <si>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</si>
  <si>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</si>
  <si>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</si>
  <si>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</si>
  <si>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</si>
  <si>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</si>
  <si>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</si>
  <si>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</si>
  <si>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</si>
  <si>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</si>
  <si>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</si>
  <si>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</si>
  <si>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</si>
  <si>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</si>
  <si>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</si>
  <si>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</si>
  <si>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</si>
  <si>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</si>
  <si>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</si>
  <si>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</si>
  <si>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</si>
  <si>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</si>
  <si>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</si>
  <si>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</si>
  <si>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</si>
  <si>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</si>
  <si>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</si>
  <si>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</si>
  <si>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</si>
  <si>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</si>
  <si>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</si>
  <si>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</si>
  <si>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</si>
  <si>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</si>
  <si>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</si>
  <si>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</si>
  <si>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</si>
  <si>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</si>
  <si>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</si>
  <si>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</si>
  <si>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</si>
  <si>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</si>
  <si>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</si>
  <si>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</si>
  <si>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</si>
  <si>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</si>
  <si>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</si>
  <si>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</si>
  <si>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</si>
  <si>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</si>
  <si>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</si>
  <si>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</si>
  <si>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</si>
  <si>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</si>
  <si>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</si>
  <si>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</si>
  <si>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</si>
  <si>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</si>
  <si>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</si>
  <si>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</si>
  <si>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</si>
  <si>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</si>
  <si>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</si>
  <si>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</si>
  <si>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</si>
  <si>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</si>
  <si>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</si>
  <si>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</si>
  <si>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</si>
  <si>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</si>
  <si>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</si>
  <si>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</si>
  <si>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</si>
  <si>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</si>
  <si>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</si>
  <si>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</si>
  <si>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</si>
  <si>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</si>
  <si>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</si>
  <si>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</si>
  <si>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</si>
  <si>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</si>
  <si>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</si>
  <si>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</si>
  <si>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</si>
  <si>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</si>
  <si>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</si>
  <si>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</si>
  <si>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</si>
  <si>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</si>
  <si>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</si>
  <si>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</si>
  <si>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</si>
  <si>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</si>
  <si>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</si>
  <si>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</si>
  <si>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</si>
  <si>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</si>
  <si>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</si>
  <si>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</si>
  <si>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</si>
  <si>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</si>
  <si>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</si>
  <si>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</si>
  <si>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</si>
  <si>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</si>
  <si>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</si>
  <si>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</si>
  <si>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</si>
  <si>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</si>
  <si>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</si>
  <si>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</si>
  <si>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</si>
  <si>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</si>
  <si>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</si>
  <si>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</si>
  <si>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</si>
  <si>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</si>
  <si>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</si>
  <si>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</si>
  <si>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</si>
  <si>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</si>
  <si>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</si>
  <si>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</si>
  <si>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</si>
  <si>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</si>
  <si>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</si>
  <si>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</si>
  <si>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</si>
  <si>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</si>
  <si>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</si>
  <si>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</si>
  <si>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</si>
  <si>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</si>
  <si>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</si>
  <si>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</si>
  <si>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</si>
  <si>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</si>
  <si>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</si>
  <si>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</si>
  <si>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</si>
  <si>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</si>
  <si>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</si>
  <si>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</si>
  <si>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</si>
  <si>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</si>
  <si>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</si>
  <si>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</si>
  <si>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</si>
  <si>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</si>
  <si>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</si>
  <si>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</si>
  <si>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</si>
  <si>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</si>
  <si>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</si>
  <si>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</si>
  <si>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</si>
  <si>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</si>
  <si>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</si>
  <si>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</si>
  <si>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</si>
  <si>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</si>
  <si>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</si>
  <si>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</si>
  <si>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</si>
  <si>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</si>
  <si>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</si>
  <si>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</si>
  <si>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</si>
  <si>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</si>
  <si>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</si>
  <si>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</si>
  <si>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</si>
  <si>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</si>
  <si>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</si>
  <si>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</si>
  <si>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</si>
  <si>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</si>
  <si>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</si>
  <si>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</si>
  <si>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</si>
  <si>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</si>
  <si>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</si>
  <si>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</si>
  <si>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</si>
  <si>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</si>
  <si>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</si>
  <si>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</si>
  <si>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</si>
  <si>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</si>
  <si>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</si>
  <si>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</si>
  <si>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</si>
  <si>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</si>
  <si>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</si>
  <si>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</si>
  <si>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</si>
  <si>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</si>
  <si>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</si>
  <si>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</si>
  <si>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</si>
  <si>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</si>
  <si>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</si>
  <si>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</si>
  <si>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</si>
  <si>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</si>
  <si>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</si>
  <si>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</si>
  <si>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</si>
  <si>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</si>
  <si>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</si>
  <si>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</si>
  <si>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</si>
  <si>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</si>
  <si>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</si>
  <si>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</si>
  <si>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</si>
  <si>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</si>
  <si>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</si>
  <si>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</si>
  <si>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</si>
  <si>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</si>
  <si>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</si>
  <si>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</si>
  <si>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</si>
  <si>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</si>
  <si>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</si>
  <si>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</si>
  <si>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</si>
  <si>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</si>
  <si>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</si>
  <si>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</si>
  <si>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</si>
  <si>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</si>
  <si>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</si>
  <si>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</si>
  <si>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</si>
  <si>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</si>
  <si>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</si>
  <si>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</si>
  <si>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</si>
  <si>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</si>
  <si>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</si>
  <si>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</si>
  <si>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</si>
  <si>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</si>
  <si>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</si>
  <si>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</si>
  <si>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</si>
  <si>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</si>
  <si>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</si>
  <si>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</si>
  <si>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</si>
  <si>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</si>
  <si>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</si>
  <si>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</si>
  <si>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</si>
  <si>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</si>
  <si>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</si>
  <si>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</si>
  <si>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</si>
  <si>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</si>
  <si>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</si>
  <si>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</si>
  <si>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</si>
  <si>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</si>
  <si>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</si>
  <si>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</si>
  <si>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</si>
  <si>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</si>
  <si>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</si>
  <si>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</si>
  <si>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</si>
  <si>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</si>
  <si>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</si>
  <si>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</si>
  <si>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</si>
  <si>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</si>
  <si>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</si>
  <si>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</si>
  <si>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</si>
  <si>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</si>
  <si>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</si>
  <si>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</si>
  <si>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</si>
  <si>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</si>
  <si>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</si>
  <si>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</si>
  <si>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</si>
  <si>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</si>
  <si>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</si>
  <si>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</si>
  <si>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</si>
  <si>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</si>
  <si>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</si>
  <si>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</si>
  <si>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</si>
  <si>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</si>
  <si>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</si>
  <si>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</si>
  <si>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</si>
  <si>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</si>
  <si>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</si>
  <si>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</si>
  <si>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</si>
  <si>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</si>
  <si>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</si>
  <si>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</si>
  <si>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</si>
  <si>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</si>
  <si>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</si>
  <si>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</si>
  <si>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</si>
  <si>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</si>
  <si>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</si>
  <si>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</si>
  <si>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</si>
  <si>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</si>
  <si>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</si>
  <si>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</si>
  <si>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</si>
  <si>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</si>
  <si>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</si>
  <si>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</si>
  <si>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</si>
  <si>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</si>
  <si>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</si>
  <si>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</si>
  <si>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</si>
  <si>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</si>
  <si>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</si>
  <si>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</si>
  <si>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</si>
  <si>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</si>
  <si>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</si>
  <si>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</si>
  <si>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</si>
  <si>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</si>
  <si>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</si>
  <si>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</si>
  <si>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</si>
  <si>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</si>
  <si>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</si>
  <si>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</si>
  <si>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</si>
  <si>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</si>
  <si>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</si>
  <si>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</si>
  <si>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</si>
  <si>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</si>
  <si>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</si>
  <si>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</si>
  <si>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</si>
  <si>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</si>
  <si>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</si>
  <si>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</si>
  <si>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</si>
  <si>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</si>
  <si>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</si>
  <si>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</si>
  <si>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</si>
  <si>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</si>
  <si>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</si>
  <si>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</si>
  <si>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</si>
  <si>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</si>
  <si>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</si>
  <si>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</si>
  <si>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</si>
  <si>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</si>
  <si>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</si>
  <si>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</si>
  <si>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</si>
  <si>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</si>
  <si>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</si>
  <si>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</si>
  <si>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</si>
  <si>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</si>
  <si>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</si>
  <si>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</si>
  <si>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</si>
  <si>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</si>
  <si>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</si>
  <si>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</si>
  <si>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</si>
  <si>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</si>
  <si>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</si>
  <si>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</si>
  <si>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</si>
  <si>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</si>
  <si>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</si>
  <si>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</si>
  <si>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</si>
  <si>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</si>
  <si>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</si>
  <si>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</si>
  <si>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</si>
  <si>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</si>
  <si>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</si>
  <si>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</si>
  <si>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</si>
  <si>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</si>
  <si>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</si>
  <si>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</si>
  <si>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</si>
  <si>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</si>
  <si>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</si>
  <si>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</si>
  <si>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</si>
  <si>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</si>
  <si>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</si>
  <si>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</si>
  <si>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</si>
  <si>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</si>
  <si>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</si>
  <si>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</si>
  <si>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</si>
  <si>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</si>
  <si>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</si>
  <si>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</si>
  <si>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</si>
  <si>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</si>
  <si>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</si>
  <si>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</si>
  <si>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</si>
  <si>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</si>
  <si>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</si>
  <si>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</si>
  <si>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</si>
  <si>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</si>
  <si>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</si>
  <si>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</si>
  <si>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</si>
  <si>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</si>
  <si>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</si>
  <si>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</si>
  <si>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</si>
  <si>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</si>
  <si>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</si>
  <si>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</si>
  <si>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</si>
  <si>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</si>
  <si>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</si>
  <si>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</si>
  <si>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</si>
  <si>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</si>
  <si>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</si>
  <si>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</si>
  <si>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</si>
  <si>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</si>
  <si>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</si>
  <si>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</si>
  <si>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</si>
  <si>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</si>
  <si>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</si>
  <si>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</si>
  <si>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</si>
  <si>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</si>
  <si>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</si>
  <si>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</si>
  <si>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</si>
  <si>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</si>
  <si>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</si>
  <si>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</si>
  <si>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</si>
  <si>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</si>
  <si>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</si>
  <si>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</si>
  <si>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</si>
  <si>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</si>
  <si>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</si>
  <si>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</si>
  <si>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</si>
  <si>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</si>
  <si>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</si>
  <si>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</si>
  <si>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</si>
  <si>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</si>
  <si>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</si>
  <si>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</si>
  <si>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</si>
  <si>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</si>
  <si>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</si>
  <si>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</si>
  <si>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</si>
  <si>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</si>
  <si>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</si>
  <si>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</si>
  <si>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</si>
  <si>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</si>
  <si>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</si>
  <si>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</si>
  <si>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</si>
  <si>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</si>
  <si>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</si>
  <si>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</si>
  <si>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</si>
  <si>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</si>
  <si>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</si>
  <si>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</si>
  <si>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</si>
  <si>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</si>
  <si>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</si>
  <si>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</si>
  <si>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</si>
  <si>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</si>
  <si>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</si>
  <si>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</si>
  <si>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</si>
  <si>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</si>
  <si>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</si>
  <si>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</si>
  <si>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</si>
  <si>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</si>
  <si>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</si>
  <si>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</si>
  <si>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</si>
  <si>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</si>
  <si>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</si>
  <si>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</si>
  <si>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</si>
  <si>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</si>
  <si>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</si>
  <si>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</si>
  <si>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</si>
  <si>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</si>
  <si>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</si>
  <si>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</si>
  <si>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</si>
  <si>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</si>
  <si>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</si>
  <si>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</si>
  <si>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</si>
  <si>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</si>
  <si>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</si>
  <si>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</si>
  <si>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</si>
  <si>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</si>
  <si>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</si>
  <si>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</si>
  <si>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</si>
  <si>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</si>
  <si>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</si>
  <si>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</si>
  <si>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</si>
  <si>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</si>
  <si>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</si>
  <si>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</si>
  <si>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</si>
  <si>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</si>
  <si>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</si>
  <si>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</si>
  <si>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</si>
  <si>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</si>
  <si>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</si>
  <si>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</si>
  <si>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</si>
  <si>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</si>
  <si>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</si>
  <si>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</si>
  <si>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</si>
  <si>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</si>
  <si>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</si>
  <si>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</si>
  <si>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</si>
  <si>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</si>
  <si>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</si>
  <si>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</si>
  <si>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</si>
  <si>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</si>
  <si>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</si>
  <si>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</si>
  <si>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</si>
  <si>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</si>
  <si>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</si>
  <si>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</si>
  <si>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</si>
  <si>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</si>
  <si>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</si>
  <si>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</si>
  <si>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</si>
  <si>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</si>
  <si>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</si>
  <si>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</si>
  <si>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</si>
  <si>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</si>
  <si>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</si>
  <si>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</si>
  <si>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</si>
  <si>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</si>
  <si>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</si>
  <si>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</si>
  <si>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</si>
  <si>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</si>
  <si>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</si>
  <si>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</si>
  <si>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</si>
  <si>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</si>
  <si>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</si>
  <si>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</si>
  <si>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</si>
  <si>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</si>
  <si>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</si>
  <si>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</si>
  <si>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</si>
  <si>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</si>
  <si>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</si>
  <si>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</si>
  <si>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</si>
  <si>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</si>
  <si>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</si>
  <si>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</si>
  <si>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</si>
  <si>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</si>
  <si>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</si>
  <si>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</si>
  <si>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</si>
  <si>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</si>
  <si>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</si>
  <si>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</si>
  <si>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</si>
  <si>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</si>
  <si>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</si>
  <si>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</si>
  <si>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</si>
  <si>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</si>
  <si>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</si>
  <si>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</si>
  <si>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</si>
  <si>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</si>
  <si>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</si>
  <si>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</si>
  <si>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</si>
  <si>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</si>
  <si>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</si>
  <si>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</si>
  <si>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</si>
  <si>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</si>
  <si>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</si>
  <si>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</si>
  <si>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</si>
  <si>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</si>
  <si>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</si>
  <si>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</si>
  <si>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</si>
  <si>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</si>
  <si>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</si>
  <si>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</si>
  <si>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</si>
  <si>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</si>
  <si>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</si>
  <si>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</si>
  <si>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</si>
  <si>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</si>
  <si>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</si>
  <si>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</si>
  <si>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</si>
  <si>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</si>
  <si>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</si>
  <si>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</si>
  <si>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</si>
  <si>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</si>
  <si>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</si>
  <si>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</si>
  <si>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</si>
  <si>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</si>
  <si>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</si>
  <si>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</si>
  <si>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</si>
  <si>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</si>
  <si>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</si>
  <si>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</si>
  <si>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</si>
  <si>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</si>
  <si>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</si>
  <si>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</si>
  <si>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</si>
  <si>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</si>
  <si>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</si>
  <si>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</si>
  <si>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</si>
  <si>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</si>
  <si>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</si>
  <si>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</si>
  <si>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</si>
  <si>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</si>
  <si>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</si>
  <si>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</si>
  <si>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</si>
  <si>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</si>
  <si>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</si>
  <si>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</si>
  <si>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</si>
  <si>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</si>
  <si>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</si>
  <si>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</si>
  <si>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</si>
  <si>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</si>
  <si>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</si>
  <si>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</si>
  <si>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</si>
  <si>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</si>
  <si>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</si>
  <si>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</si>
  <si>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</si>
  <si>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</si>
  <si>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</si>
  <si>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</si>
  <si>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</si>
  <si>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</si>
  <si>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</si>
  <si>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</si>
  <si>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</si>
  <si>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</si>
  <si>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</si>
  <si>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</si>
  <si>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</si>
  <si>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</si>
  <si>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</si>
  <si>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</si>
  <si>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</si>
  <si>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</si>
  <si>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</si>
  <si>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</si>
  <si>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</si>
  <si>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</si>
  <si>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</si>
  <si>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</si>
  <si>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</si>
  <si>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</si>
  <si>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</si>
  <si>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</si>
  <si>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</si>
  <si>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</si>
  <si>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</si>
  <si>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</si>
  <si>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</si>
  <si>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</si>
  <si>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</si>
  <si>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</si>
  <si>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</si>
  <si>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</si>
  <si>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</si>
  <si>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</si>
  <si>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</si>
  <si>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</si>
  <si>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</si>
  <si>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</si>
  <si>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</si>
  <si>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</si>
  <si>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</si>
  <si>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</si>
  <si>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</si>
  <si>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</si>
  <si>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</si>
  <si>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</si>
  <si>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</si>
  <si>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</si>
  <si>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</si>
  <si>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</si>
  <si>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</si>
  <si>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</si>
  <si>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</si>
  <si>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</si>
  <si>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</si>
  <si>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</si>
  <si>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</si>
  <si>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</si>
  <si>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</si>
  <si>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</si>
  <si>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</si>
  <si>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</si>
  <si>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</si>
  <si>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</si>
  <si>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</si>
  <si>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</si>
  <si>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</si>
  <si>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</si>
  <si>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</si>
  <si>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</si>
  <si>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</si>
  <si>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</si>
  <si>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</si>
  <si>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</si>
  <si>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</si>
  <si>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</si>
  <si>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</si>
  <si>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</si>
  <si>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</si>
  <si>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</si>
  <si>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</si>
  <si>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</si>
  <si>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</si>
  <si>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</si>
  <si>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</si>
  <si>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</si>
  <si>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</si>
  <si>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</si>
  <si>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</si>
  <si>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</si>
  <si>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</si>
  <si>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</si>
  <si>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</si>
  <si>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</si>
  <si>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</si>
  <si>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</si>
  <si>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</si>
  <si>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</si>
  <si>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</si>
  <si>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</si>
  <si>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</si>
  <si>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</si>
  <si>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</si>
  <si>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</si>
  <si>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</si>
  <si>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</si>
  <si>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</si>
  <si>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</si>
  <si>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</si>
  <si>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</si>
  <si>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</si>
  <si>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</si>
  <si>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</si>
  <si>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</si>
  <si>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</si>
  <si>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</si>
  <si>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</si>
  <si>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</si>
  <si>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</si>
  <si>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</si>
  <si>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</si>
  <si>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</si>
  <si>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</si>
  <si>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</si>
  <si>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</si>
  <si>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</si>
  <si>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</si>
  <si>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</si>
  <si>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</si>
  <si>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</si>
  <si>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</si>
  <si>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</si>
  <si>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</si>
  <si>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</si>
  <si>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</si>
  <si>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</si>
  <si>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</si>
  <si>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</si>
  <si>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</si>
  <si>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</si>
  <si>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</si>
  <si>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</si>
  <si>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</si>
  <si>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</si>
  <si>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</si>
  <si>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</si>
  <si>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</si>
  <si>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</si>
  <si>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</si>
  <si>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</si>
  <si>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</si>
  <si>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</si>
  <si>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</si>
  <si>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</si>
  <si>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</si>
  <si>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</si>
  <si>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</si>
  <si>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</si>
  <si>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</si>
  <si>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</si>
  <si>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</si>
  <si>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</si>
  <si>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</si>
  <si>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</si>
  <si>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</si>
  <si>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</si>
  <si>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</si>
  <si>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</si>
  <si>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</si>
  <si>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</si>
  <si>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</si>
  <si>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</si>
  <si>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</si>
  <si>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</si>
  <si>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</si>
  <si>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</si>
  <si>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</si>
  <si>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</si>
  <si>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</si>
  <si>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</si>
  <si>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</si>
  <si>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</si>
  <si>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</si>
  <si>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</si>
  <si>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</si>
  <si>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</si>
  <si>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</si>
  <si>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</si>
  <si>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</si>
  <si>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</si>
  <si>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</si>
  <si>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</si>
  <si>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</si>
  <si>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</si>
  <si>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</si>
  <si>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</si>
  <si>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</si>
  <si>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</si>
  <si>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</si>
  <si>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</si>
  <si>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</si>
  <si>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</si>
  <si>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</si>
  <si>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</si>
  <si>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</si>
  <si>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</si>
  <si>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</si>
  <si>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</si>
  <si>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</si>
  <si>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</si>
  <si>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</si>
  <si>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</si>
  <si>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</si>
  <si>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</si>
  <si>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</si>
  <si>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</si>
  <si>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</si>
  <si>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</si>
  <si>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</si>
  <si>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</si>
  <si>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</si>
  <si>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</si>
  <si>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</si>
  <si>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</si>
  <si>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</si>
  <si>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</si>
  <si>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</si>
  <si>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</si>
  <si>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</si>
  <si>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</si>
  <si>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</si>
  <si>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</si>
  <si>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</si>
  <si>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</si>
  <si>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</si>
  <si>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</si>
  <si>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</si>
  <si>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</si>
  <si>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</si>
  <si>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</si>
  <si>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</si>
  <si>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</si>
  <si>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</si>
  <si>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</si>
  <si>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</si>
  <si>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</si>
  <si>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</si>
  <si>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</si>
  <si>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</si>
  <si>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</si>
  <si>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</si>
  <si>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</si>
  <si>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</si>
  <si>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</si>
  <si>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</si>
  <si>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</si>
  <si>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</si>
  <si>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</si>
  <si>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</si>
  <si>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</si>
  <si>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</si>
  <si>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</si>
  <si>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</si>
  <si>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</si>
  <si>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</si>
  <si>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</si>
  <si>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</si>
  <si>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</si>
  <si>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</si>
  <si>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</si>
  <si>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</si>
  <si>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</si>
  <si>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</si>
  <si>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</si>
  <si>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</si>
  <si>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</si>
  <si>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</si>
  <si>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</si>
  <si>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</si>
  <si>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</si>
  <si>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</si>
  <si>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</si>
  <si>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</si>
  <si>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</si>
  <si>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</si>
  <si>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</si>
  <si>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</si>
  <si>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</si>
  <si>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</si>
  <si>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</si>
  <si>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</si>
  <si>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</si>
  <si>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</si>
  <si>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</si>
  <si>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</si>
  <si>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</si>
  <si>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</si>
  <si>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</si>
  <si>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</si>
  <si>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</si>
  <si>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</si>
  <si>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</si>
  <si>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</si>
  <si>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</si>
  <si>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</si>
  <si>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</si>
  <si>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</si>
  <si>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</si>
  <si>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</si>
  <si>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</si>
  <si>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</si>
  <si>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</si>
  <si>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</si>
  <si>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</si>
  <si>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</si>
  <si>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</si>
  <si>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</si>
  <si>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</si>
  <si>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</si>
  <si>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</si>
  <si>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</si>
  <si>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</si>
  <si>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</si>
  <si>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</si>
  <si>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</si>
  <si>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</si>
  <si>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</si>
  <si>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</si>
  <si>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</si>
  <si>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</si>
  <si>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</si>
  <si>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</si>
  <si>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</si>
  <si>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</si>
  <si>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</si>
  <si>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</si>
  <si>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</si>
  <si>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</si>
  <si>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</si>
  <si>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</si>
  <si>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</si>
  <si>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</si>
  <si>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</si>
  <si>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</si>
  <si>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</si>
  <si>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</si>
  <si>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</si>
  <si>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</si>
  <si>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</si>
  <si>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</si>
  <si>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</si>
  <si>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</si>
  <si>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</si>
  <si>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</si>
  <si>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</si>
  <si>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</si>
  <si>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</si>
  <si>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</si>
  <si>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</si>
  <si>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</si>
  <si>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</si>
  <si>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</si>
  <si>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</si>
  <si>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</si>
  <si>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</si>
  <si>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</si>
  <si>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</si>
  <si>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</si>
  <si>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</si>
  <si>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</si>
  <si>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</si>
  <si>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</si>
  <si>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</si>
  <si>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</si>
  <si>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</si>
  <si>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</si>
  <si>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</si>
  <si>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</si>
  <si>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</si>
  <si>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</si>
  <si>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</si>
  <si>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</si>
  <si>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</si>
  <si>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</si>
  <si>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</si>
  <si>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</si>
  <si>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</si>
  <si>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</si>
  <si>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</si>
  <si>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</si>
  <si>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</si>
  <si>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</si>
  <si>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</si>
  <si>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</si>
  <si>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</si>
  <si>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</si>
  <si>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</si>
  <si>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</si>
  <si>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</si>
  <si>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</si>
  <si>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</si>
  <si>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</si>
  <si>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</si>
  <si>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</si>
  <si>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</si>
  <si>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</si>
  <si>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</si>
  <si>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</si>
  <si>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</si>
  <si>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</si>
  <si>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</si>
  <si>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</si>
  <si>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</si>
  <si>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</si>
  <si>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</si>
  <si>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</si>
  <si>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</si>
  <si>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</si>
  <si>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</si>
  <si>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</si>
  <si>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</si>
  <si>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</si>
  <si>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</si>
  <si>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</si>
  <si>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</si>
  <si>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</si>
  <si>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</si>
  <si>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</si>
  <si>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</si>
  <si>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</si>
  <si>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</si>
  <si>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</si>
  <si>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</si>
  <si>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</si>
  <si>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</si>
  <si>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</si>
  <si>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</si>
  <si>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</si>
  <si>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</si>
  <si>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</si>
  <si>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</si>
  <si>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</si>
  <si>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</si>
  <si>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</si>
  <si>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</si>
  <si>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</si>
  <si>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</si>
  <si>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</si>
  <si>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</si>
  <si>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</si>
  <si>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</si>
  <si>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</si>
  <si>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</si>
  <si>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</si>
  <si>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</si>
  <si>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</si>
  <si>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</si>
  <si>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</si>
  <si>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</si>
  <si>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</si>
  <si>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</si>
  <si>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</si>
  <si>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</si>
  <si>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</si>
  <si>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</si>
  <si>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</si>
  <si>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</si>
  <si>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</si>
  <si>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</si>
  <si>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</si>
  <si>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</si>
  <si>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</si>
  <si>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</si>
  <si>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</si>
  <si>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</si>
  <si>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</si>
  <si>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</si>
  <si>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</si>
  <si>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</si>
  <si>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</si>
  <si>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</si>
  <si>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</si>
  <si>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</si>
  <si>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</si>
  <si>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</si>
  <si>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</si>
  <si>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</si>
  <si>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</si>
  <si>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</si>
  <si>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</si>
  <si>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</si>
  <si>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</si>
  <si>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</si>
  <si>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</si>
  <si>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</si>
  <si>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</si>
  <si>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</si>
  <si>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</si>
  <si>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</si>
  <si>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</si>
  <si>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</si>
  <si>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</si>
  <si>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</si>
  <si>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</si>
  <si>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</si>
  <si>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</si>
  <si>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</si>
  <si>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</si>
  <si>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</si>
  <si>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</si>
  <si>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</si>
  <si>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</si>
  <si>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</si>
  <si>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</si>
  <si>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</si>
  <si>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</si>
  <si>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</si>
  <si>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</si>
  <si>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</si>
  <si>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</si>
  <si>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</si>
  <si>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</si>
  <si>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</si>
  <si>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</si>
  <si>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</si>
  <si>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</si>
  <si>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</si>
  <si>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</si>
  <si>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</si>
  <si>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</si>
  <si>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</si>
  <si>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</si>
  <si>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</si>
  <si>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</si>
  <si>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</si>
  <si>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</si>
  <si>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</si>
  <si>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</si>
  <si>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</si>
  <si>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</si>
  <si>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</si>
  <si>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</si>
  <si>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</si>
  <si>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</si>
  <si>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</si>
  <si>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</si>
  <si>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</si>
  <si>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</si>
  <si>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</si>
  <si>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</si>
  <si>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</si>
  <si>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</si>
  <si>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</si>
  <si>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</si>
  <si>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</si>
  <si>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</si>
  <si>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</si>
  <si>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</si>
  <si>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</si>
  <si>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</si>
  <si>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</si>
  <si>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</si>
  <si>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</si>
  <si>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</si>
  <si>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</si>
  <si>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</si>
  <si>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</si>
  <si>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</si>
  <si>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</si>
  <si>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</si>
  <si>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</si>
  <si>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</si>
  <si>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</si>
  <si>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</si>
  <si>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</si>
  <si>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</si>
  <si>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</si>
  <si>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</si>
  <si>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</si>
  <si>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</si>
  <si>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</si>
  <si>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</si>
  <si>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</si>
  <si>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</si>
  <si>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</si>
  <si>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</si>
  <si>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</si>
  <si>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</si>
  <si>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</si>
  <si>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</si>
  <si>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</si>
  <si>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</si>
  <si>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</si>
  <si>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</si>
  <si>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</si>
  <si>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</si>
  <si>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</si>
  <si>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</si>
  <si>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</si>
  <si>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</si>
  <si>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</si>
  <si>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</si>
  <si>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</si>
  <si>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</si>
  <si>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</si>
  <si>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</si>
  <si>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</si>
  <si>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</si>
  <si>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</si>
  <si>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</si>
  <si>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</si>
  <si>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</si>
  <si>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</si>
  <si>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</si>
  <si>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</si>
  <si>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</si>
  <si>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</si>
  <si>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</si>
  <si>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</si>
  <si>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</si>
  <si>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</si>
  <si>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</si>
  <si>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</si>
  <si>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</si>
  <si>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</si>
  <si>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</si>
  <si>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</si>
  <si>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</si>
  <si>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</si>
  <si>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</si>
  <si>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</si>
  <si>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</si>
  <si>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</si>
  <si>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</si>
  <si>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</si>
  <si>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</si>
  <si>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</si>
  <si>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</si>
  <si>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</si>
  <si>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</si>
  <si>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</si>
  <si>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</si>
  <si>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</si>
  <si>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</si>
  <si>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</si>
  <si>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</si>
  <si>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</si>
  <si>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</si>
  <si>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</si>
  <si>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</si>
  <si>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</si>
  <si>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</si>
  <si>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</si>
  <si>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</si>
  <si>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</si>
  <si>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</si>
  <si>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</si>
  <si>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</si>
  <si>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</si>
  <si>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</si>
  <si>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</si>
  <si>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</si>
  <si>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</si>
  <si>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</si>
  <si>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</si>
  <si>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</si>
  <si>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</si>
  <si>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</si>
  <si>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</si>
  <si>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</si>
  <si>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</si>
  <si>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</si>
  <si>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</si>
  <si>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</si>
  <si>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</si>
  <si>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</si>
  <si>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</si>
  <si>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</si>
  <si>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</si>
  <si>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</si>
  <si>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</si>
  <si>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</si>
  <si>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</si>
  <si>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</si>
  <si>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</si>
  <si>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</si>
  <si>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</si>
  <si>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</si>
  <si>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</si>
  <si>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</si>
  <si>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</si>
  <si>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</si>
  <si>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</si>
  <si>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</si>
  <si>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</si>
  <si>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</si>
  <si>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</si>
  <si>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</si>
  <si>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</si>
  <si>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</si>
  <si>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</si>
  <si>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</si>
  <si>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</si>
  <si>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</si>
  <si>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</si>
  <si>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</si>
  <si>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</si>
  <si>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</si>
  <si>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</si>
  <si>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</si>
  <si>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</si>
  <si>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</si>
  <si>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</si>
  <si>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</si>
  <si>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</si>
  <si>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</si>
  <si>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</si>
  <si>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</si>
  <si>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</si>
  <si>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</si>
  <si>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</si>
  <si>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</si>
  <si>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</si>
  <si>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</si>
  <si>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</si>
  <si>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</si>
  <si>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</si>
  <si>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</si>
  <si>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</si>
  <si>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</si>
  <si>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</si>
  <si>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</si>
  <si>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</si>
  <si>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</si>
  <si>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</si>
  <si>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</si>
  <si>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</si>
  <si>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</si>
  <si>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</si>
  <si>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</si>
  <si>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</si>
  <si>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</si>
  <si>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</si>
  <si>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</si>
  <si>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</si>
  <si>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</si>
  <si>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</si>
  <si>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</si>
  <si>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</si>
  <si>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</si>
  <si>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</si>
  <si>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</si>
  <si>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</si>
  <si>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</si>
  <si>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</si>
  <si>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</si>
  <si>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</si>
  <si>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</si>
  <si>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</si>
  <si>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</si>
  <si>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</si>
  <si>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</si>
  <si>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</si>
  <si>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</si>
  <si>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</si>
  <si>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</si>
  <si>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</si>
  <si>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</si>
  <si>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</si>
  <si>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</si>
  <si>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</si>
  <si>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</si>
  <si>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</si>
  <si>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</si>
  <si>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</si>
  <si>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</si>
  <si>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</si>
  <si>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</si>
  <si>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</si>
  <si>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</si>
  <si>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</si>
  <si>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</si>
  <si>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</si>
  <si>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</si>
  <si>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</si>
  <si>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</si>
  <si>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</si>
  <si>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</si>
  <si>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</si>
  <si>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</si>
  <si>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</si>
  <si>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</si>
  <si>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</si>
  <si>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</si>
  <si>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</si>
  <si>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</si>
  <si>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</si>
  <si>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</si>
  <si>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</si>
  <si>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</si>
  <si>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</si>
  <si>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</si>
  <si>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</si>
  <si>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</si>
  <si>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</si>
  <si>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</si>
  <si>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</si>
  <si>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</si>
  <si>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</si>
  <si>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</si>
  <si>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</si>
  <si>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</si>
  <si>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</si>
  <si>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</si>
  <si>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</si>
  <si>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</si>
  <si>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</si>
  <si>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</si>
  <si>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</si>
  <si>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</si>
  <si>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</si>
  <si>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</si>
  <si>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</si>
  <si>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</si>
  <si>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</si>
  <si>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</si>
  <si>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</si>
  <si>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</si>
  <si>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</si>
  <si>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</si>
  <si>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</si>
  <si>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</si>
  <si>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</si>
  <si>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</si>
  <si>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</si>
  <si>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</si>
  <si>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</si>
  <si>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</si>
  <si>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</si>
  <si>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</si>
  <si>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</si>
  <si>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</si>
  <si>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</si>
  <si>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</si>
  <si>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</si>
  <si>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</si>
  <si>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</si>
  <si>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</si>
  <si>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</si>
  <si>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</si>
  <si>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</si>
  <si>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</si>
  <si>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</si>
  <si>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</si>
  <si>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</si>
  <si>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</si>
  <si>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</si>
  <si>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</si>
  <si>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</si>
  <si>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</si>
  <si>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</si>
  <si>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</si>
  <si>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</si>
  <si>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</si>
  <si>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</si>
  <si>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</si>
  <si>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</si>
  <si>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</si>
  <si>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</si>
  <si>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</si>
  <si>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</si>
  <si>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</si>
  <si>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</si>
  <si>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</si>
  <si>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</si>
  <si>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</si>
  <si>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</si>
  <si>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</si>
  <si>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</si>
  <si>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</si>
  <si>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</si>
  <si>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</si>
  <si>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</si>
  <si>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</si>
  <si>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</si>
  <si>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</si>
  <si>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</si>
  <si>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</si>
  <si>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</si>
  <si>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</si>
  <si>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</si>
  <si>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</si>
  <si>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</si>
  <si>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</si>
  <si>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</si>
  <si>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</si>
  <si>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</si>
  <si>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</si>
  <si>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</si>
  <si>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</si>
  <si>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</si>
  <si>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</si>
  <si>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</si>
  <si>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</si>
  <si>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</si>
  <si>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</si>
  <si>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</si>
  <si>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</si>
  <si>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</si>
  <si>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</si>
  <si>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</si>
  <si>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</si>
  <si>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</si>
  <si>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</si>
  <si>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</si>
  <si>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</si>
  <si>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</si>
  <si>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</si>
  <si>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</si>
  <si>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</si>
  <si>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</si>
  <si>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</si>
  <si>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</si>
  <si>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</si>
  <si>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</si>
  <si>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</si>
  <si>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</si>
  <si>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</si>
  <si>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</si>
  <si>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</si>
  <si>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</si>
  <si>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</si>
  <si>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</si>
  <si>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</si>
  <si>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</si>
  <si>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</si>
  <si>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</si>
  <si>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</si>
  <si>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</si>
  <si>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</si>
  <si>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</si>
  <si>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</si>
  <si>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</si>
  <si>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</si>
  <si>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</si>
  <si>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</si>
  <si>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</si>
  <si>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</si>
  <si>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</si>
  <si>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</si>
  <si>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</si>
  <si>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</si>
  <si>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</si>
  <si>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</si>
  <si>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</si>
  <si>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</si>
  <si>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</si>
  <si>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</si>
  <si>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</si>
  <si>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</si>
  <si>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</si>
  <si>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</si>
  <si>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</si>
  <si>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</si>
  <si>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</si>
  <si>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</si>
  <si>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</si>
  <si>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</si>
  <si>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</si>
  <si>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</si>
  <si>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</si>
  <si>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</si>
  <si>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</si>
  <si>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</si>
  <si>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</si>
  <si>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</si>
  <si>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</si>
  <si>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</si>
  <si>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</si>
  <si>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</si>
  <si>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</si>
  <si>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</si>
  <si>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</si>
  <si>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</si>
  <si>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</si>
  <si>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</si>
  <si>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</si>
  <si>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</si>
  <si>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</si>
  <si>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</si>
  <si>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</si>
  <si>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</si>
  <si>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</si>
  <si>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</si>
  <si>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</si>
  <si>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</si>
  <si>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</si>
  <si>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</si>
  <si>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</si>
  <si>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</si>
  <si>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</si>
  <si>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</si>
  <si>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</si>
  <si>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</si>
  <si>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</si>
  <si>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</si>
  <si>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</si>
  <si>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</si>
  <si>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</si>
  <si>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</si>
  <si>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</si>
  <si>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</si>
  <si>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</si>
  <si>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</si>
  <si>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</si>
  <si>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</si>
  <si>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</si>
  <si>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</si>
  <si>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</si>
  <si>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</si>
  <si>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</si>
  <si>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</si>
  <si>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</si>
  <si>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</si>
  <si>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</si>
  <si>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</si>
  <si>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</si>
  <si>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</si>
  <si>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</si>
  <si>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</si>
  <si>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</si>
  <si>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</si>
  <si>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</si>
  <si>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</si>
  <si>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</si>
  <si>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</si>
  <si>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</si>
  <si>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</si>
  <si>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</si>
  <si>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</si>
  <si>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</si>
  <si>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</si>
  <si>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</si>
  <si>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</si>
  <si>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</si>
  <si>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</si>
  <si>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</si>
  <si>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</si>
  <si>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</si>
  <si>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</si>
  <si>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</si>
  <si>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</si>
  <si>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</si>
  <si>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</si>
  <si>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</si>
  <si>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</si>
  <si>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</si>
  <si>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</si>
  <si>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</si>
  <si>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</si>
  <si>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</si>
  <si>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</si>
  <si>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</si>
  <si>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</si>
  <si>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</si>
  <si>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</si>
  <si>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</si>
  <si>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</si>
  <si>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</si>
  <si>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</si>
  <si>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</si>
  <si>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</si>
  <si>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</si>
  <si>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</si>
  <si>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</si>
  <si>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</si>
  <si>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</si>
  <si>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</si>
  <si>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</si>
  <si>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</si>
  <si>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</si>
  <si>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</si>
  <si>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</si>
  <si>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</si>
  <si>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</si>
  <si>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</si>
  <si>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</si>
  <si>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</si>
  <si>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</si>
  <si>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</si>
  <si>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</si>
  <si>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</si>
  <si>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</si>
  <si>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</si>
  <si>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</si>
  <si>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</si>
  <si>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</si>
  <si>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</si>
  <si>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</si>
  <si>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</si>
  <si>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</si>
  <si>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</si>
  <si>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</si>
  <si>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</si>
  <si>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</si>
  <si>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</si>
  <si>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</si>
  <si>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</si>
  <si>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</si>
  <si>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</si>
  <si>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</si>
  <si>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</si>
  <si>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</si>
  <si>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</si>
  <si>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</si>
  <si>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</si>
  <si>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</si>
  <si>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</si>
  <si>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</si>
  <si>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</si>
  <si>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</si>
  <si>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</si>
  <si>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</si>
  <si>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</si>
  <si>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</si>
  <si>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</si>
  <si>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</si>
  <si>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</si>
  <si>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</si>
  <si>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</si>
  <si>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</si>
  <si>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</si>
  <si>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</si>
  <si>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</si>
  <si>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</si>
  <si>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</si>
  <si>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</si>
  <si>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</si>
  <si>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</si>
  <si>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</si>
  <si>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</si>
  <si>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</si>
  <si>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</si>
  <si>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</si>
  <si>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</si>
  <si>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</si>
  <si>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</si>
  <si>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</si>
  <si>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</si>
  <si>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</si>
  <si>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</si>
  <si>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</si>
  <si>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</si>
  <si>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</si>
  <si>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</si>
  <si>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</si>
  <si>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</si>
  <si>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</si>
  <si>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</si>
  <si>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</si>
  <si>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</si>
  <si>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</si>
  <si>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</si>
  <si>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</si>
  <si>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</si>
  <si>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</si>
  <si>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</si>
  <si>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</si>
  <si>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</si>
  <si>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</si>
  <si>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</si>
  <si>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</si>
  <si>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</si>
  <si>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</si>
  <si>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</si>
  <si>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</si>
  <si>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</si>
  <si>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</si>
  <si>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</si>
  <si>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</si>
  <si>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</si>
  <si>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</si>
  <si>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</si>
  <si>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</si>
  <si>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</si>
  <si>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</si>
  <si>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</si>
  <si>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</si>
  <si>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</si>
  <si>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</si>
  <si>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</si>
  <si>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</si>
  <si>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</si>
  <si>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</si>
  <si>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</si>
  <si>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</si>
  <si>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</si>
  <si>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</si>
  <si>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</si>
  <si>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</si>
  <si>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</si>
  <si>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</si>
  <si>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</si>
  <si>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</si>
  <si>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</si>
  <si>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</si>
  <si>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</si>
  <si>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</si>
  <si>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</si>
  <si>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</si>
  <si>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</si>
  <si>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</si>
  <si>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</si>
  <si>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</si>
  <si>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</si>
  <si>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</si>
  <si>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</si>
  <si>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</si>
  <si>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</si>
  <si>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</si>
  <si>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</si>
  <si>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</si>
  <si>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</si>
  <si>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</si>
  <si>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</si>
  <si>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</si>
  <si>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</si>
  <si>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</si>
  <si>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</si>
  <si>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</si>
  <si>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</si>
  <si>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</si>
  <si>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</si>
  <si>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</si>
  <si>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</si>
  <si>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</si>
  <si>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</si>
  <si>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</si>
  <si>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</si>
  <si>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</si>
  <si>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</si>
  <si>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</si>
  <si>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</si>
  <si>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</si>
  <si>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</si>
  <si>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</si>
  <si>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</si>
  <si>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</si>
  <si>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</si>
  <si>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</si>
  <si>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</si>
  <si>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</si>
  <si>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</si>
  <si>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</si>
  <si>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</si>
  <si>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</si>
  <si>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</si>
  <si>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</si>
  <si>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</si>
  <si>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</si>
  <si>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</si>
  <si>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</si>
  <si>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</si>
  <si>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</si>
  <si>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</si>
  <si>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</si>
  <si>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</si>
  <si>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</si>
  <si>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</si>
  <si>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</si>
  <si>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</si>
  <si>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</si>
  <si>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</si>
  <si>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</si>
  <si>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</si>
  <si>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</si>
  <si>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</si>
  <si>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</si>
  <si>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</si>
  <si>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</si>
  <si>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</si>
  <si>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</si>
  <si>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</si>
  <si>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</si>
  <si>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</si>
  <si>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</si>
  <si>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</si>
  <si>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</si>
  <si>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</si>
  <si>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</si>
  <si>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</si>
  <si>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</si>
  <si>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</si>
  <si>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</si>
  <si>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</si>
  <si>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</si>
  <si>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</si>
  <si>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</si>
  <si>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</si>
  <si>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</si>
  <si>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</si>
  <si>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</si>
  <si>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</si>
  <si>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</si>
  <si>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</si>
  <si>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</si>
  <si>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</si>
  <si>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</si>
  <si>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</si>
  <si>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</si>
  <si>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</si>
  <si>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</si>
  <si>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</si>
  <si>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</si>
  <si>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</si>
  <si>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</si>
  <si>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</si>
  <si>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</si>
  <si>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</si>
  <si>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</si>
  <si>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</si>
  <si>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</si>
  <si>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</si>
  <si>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</si>
  <si>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</si>
  <si>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</si>
  <si>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</si>
  <si>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</si>
  <si>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</si>
  <si>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</si>
  <si>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</si>
  <si>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</si>
  <si>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</si>
  <si>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</si>
  <si>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</si>
  <si>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</si>
  <si>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</si>
  <si>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</si>
  <si>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</si>
  <si>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</si>
  <si>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</si>
  <si>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</si>
  <si>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</si>
  <si>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</si>
  <si>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</si>
  <si>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</si>
  <si>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</si>
  <si>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</si>
  <si>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</si>
  <si>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</si>
  <si>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</si>
  <si>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</si>
  <si>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</si>
  <si>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</si>
  <si>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</si>
  <si>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</si>
  <si>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</si>
  <si>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</si>
  <si>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</si>
  <si>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</si>
  <si>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</si>
  <si>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</si>
  <si>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</si>
  <si>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</si>
  <si>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</si>
  <si>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</si>
  <si>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</si>
  <si>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</si>
  <si>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</si>
  <si>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</si>
  <si>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</si>
  <si>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</si>
  <si>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</si>
  <si>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</si>
  <si>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</si>
  <si>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</si>
  <si>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</si>
  <si>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</si>
  <si>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</si>
  <si>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</si>
  <si>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</si>
  <si>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</si>
  <si>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</si>
  <si>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</si>
  <si>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</si>
  <si>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</si>
  <si>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</si>
  <si>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</si>
  <si>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</si>
  <si>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</si>
  <si>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</si>
  <si>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</si>
  <si>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</si>
  <si>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</si>
  <si>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</si>
  <si>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</si>
  <si>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</si>
  <si>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</si>
  <si>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</si>
  <si>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</si>
  <si>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</si>
  <si>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</si>
  <si>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</si>
  <si>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</si>
  <si>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</si>
  <si>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</si>
  <si>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</si>
  <si>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</si>
  <si>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</si>
  <si>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</si>
  <si>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</si>
  <si>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</si>
  <si>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</si>
  <si>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</si>
  <si>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</si>
  <si>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</si>
  <si>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</si>
  <si>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</si>
  <si>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</si>
  <si>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</si>
  <si>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</si>
  <si>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</si>
  <si>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</si>
  <si>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</si>
  <si>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</si>
  <si>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</si>
  <si>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</si>
  <si>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</si>
  <si>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</si>
  <si>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</si>
  <si>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</si>
  <si>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</si>
  <si>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</si>
  <si>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</si>
  <si>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</si>
  <si>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</si>
  <si>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</si>
  <si>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</si>
  <si>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</si>
  <si>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</si>
  <si>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</si>
  <si>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</si>
  <si>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</si>
  <si>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</si>
  <si>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</si>
  <si>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</si>
  <si>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</si>
  <si>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</si>
  <si>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</si>
  <si>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</si>
  <si>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</si>
  <si>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</si>
  <si>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</si>
  <si>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</si>
  <si>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</si>
  <si>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</si>
  <si>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</si>
  <si>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</si>
  <si>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</si>
  <si>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</si>
  <si>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</si>
  <si>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</si>
  <si>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</si>
  <si>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</si>
  <si>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</si>
  <si>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</si>
  <si>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</si>
  <si>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</si>
  <si>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</si>
  <si>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</si>
  <si>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</si>
  <si>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</si>
  <si>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</si>
  <si>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</si>
  <si>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</si>
  <si>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</si>
  <si>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</si>
  <si>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</si>
  <si>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</si>
  <si>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</si>
  <si>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</si>
  <si>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</si>
  <si>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</si>
  <si>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</si>
  <si>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</si>
  <si>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</si>
  <si>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</si>
  <si>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</si>
  <si>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</si>
  <si>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</si>
  <si>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</si>
  <si>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</si>
  <si>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</si>
  <si>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</si>
  <si>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</si>
  <si>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</si>
  <si>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</si>
  <si>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</si>
  <si>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</si>
  <si>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</si>
  <si>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</si>
  <si>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</si>
  <si>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</si>
  <si>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</si>
  <si>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</si>
  <si>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</si>
  <si>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</si>
  <si>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</si>
  <si>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</si>
  <si>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</si>
  <si>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</si>
  <si>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</si>
  <si>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</si>
  <si>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</si>
  <si>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</si>
  <si>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</si>
  <si>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</si>
  <si>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</si>
  <si>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</si>
  <si>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</si>
  <si>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</si>
  <si>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</si>
  <si>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</si>
  <si>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</si>
  <si>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</si>
  <si>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</si>
  <si>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</si>
  <si>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</si>
  <si>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</si>
  <si>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</si>
  <si>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</si>
  <si>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</si>
  <si>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</si>
  <si>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</si>
  <si>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</si>
  <si>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</si>
  <si>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</si>
  <si>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</si>
  <si>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</si>
  <si>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</si>
  <si>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</si>
  <si>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</si>
  <si>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</si>
  <si>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</si>
  <si>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</si>
  <si>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</si>
  <si>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</si>
  <si>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</si>
  <si>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</si>
  <si>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</si>
  <si>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</si>
  <si>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</si>
  <si>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</si>
  <si>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</si>
  <si>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</si>
  <si>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</si>
  <si>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</si>
  <si>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</si>
  <si>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</si>
  <si>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</si>
  <si>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</si>
  <si>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</si>
  <si>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</si>
  <si>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</si>
  <si>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</si>
  <si>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</si>
  <si>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</si>
  <si>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</si>
  <si>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</si>
  <si>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</si>
  <si>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</si>
  <si>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</si>
  <si>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</si>
  <si>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</si>
  <si>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</si>
  <si>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</si>
  <si>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</si>
  <si>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</si>
  <si>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</si>
  <si>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</si>
  <si>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</si>
  <si>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</si>
  <si>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</si>
  <si>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</si>
  <si>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</si>
  <si>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</si>
  <si>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</si>
  <si>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</si>
  <si>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</si>
  <si>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</si>
  <si>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</si>
  <si>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</si>
  <si>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</si>
  <si>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</si>
  <si>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</si>
  <si>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</si>
  <si>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</si>
  <si>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</si>
  <si>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</si>
  <si>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</si>
  <si>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</si>
  <si>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</si>
  <si>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</si>
  <si>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</si>
  <si>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</si>
  <si>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</si>
  <si>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</si>
  <si>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</si>
  <si>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</si>
  <si>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</si>
  <si>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</si>
  <si>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</si>
  <si>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</si>
  <si>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</si>
  <si>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</si>
  <si>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</si>
  <si>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</si>
  <si>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</si>
  <si>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</si>
  <si>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</si>
  <si>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</si>
  <si>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</si>
  <si>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</si>
  <si>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</si>
  <si>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</si>
  <si>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</si>
  <si>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</si>
  <si>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</si>
  <si>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</si>
  <si>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</si>
  <si>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</si>
  <si>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</si>
  <si>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</si>
  <si>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</si>
  <si>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</si>
  <si>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</si>
  <si>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</si>
  <si>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</si>
  <si>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</si>
  <si>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</si>
  <si>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</si>
  <si>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</si>
  <si>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</si>
  <si>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</si>
  <si>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</si>
  <si>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</si>
  <si>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</si>
  <si>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</si>
  <si>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</si>
  <si>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</si>
  <si>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</si>
  <si>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</si>
  <si>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</si>
  <si>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</si>
  <si>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</si>
  <si>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</si>
  <si>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</si>
  <si>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</si>
  <si>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</si>
  <si>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</si>
  <si>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</si>
  <si>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</si>
  <si>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</si>
  <si>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</si>
  <si>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</si>
  <si>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</si>
  <si>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</si>
  <si>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</si>
  <si>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</si>
  <si>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</si>
  <si>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</si>
  <si>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</si>
  <si>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</si>
  <si>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</si>
  <si>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</si>
  <si>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</si>
  <si>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</si>
  <si>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</si>
  <si>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</si>
  <si>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</si>
  <si>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</si>
  <si>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</si>
  <si>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</si>
  <si>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</si>
  <si>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</si>
  <si>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</si>
  <si>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</si>
  <si>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</si>
  <si>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</si>
  <si>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</si>
  <si>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</si>
  <si>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</si>
  <si>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</si>
  <si>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</si>
  <si>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</si>
  <si>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</si>
  <si>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</si>
  <si>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</si>
  <si>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</si>
  <si>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</si>
  <si>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</si>
  <si>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</si>
  <si>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</si>
  <si>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</si>
  <si>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</si>
  <si>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</si>
  <si>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</si>
  <si>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</si>
  <si>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</si>
  <si>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</si>
  <si>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</si>
  <si>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</si>
  <si>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</si>
  <si>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</si>
  <si>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</si>
  <si>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</si>
  <si>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</si>
  <si>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</si>
  <si>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</si>
  <si>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</si>
  <si>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</si>
  <si>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</si>
  <si>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</si>
  <si>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</si>
  <si>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</si>
  <si>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</si>
  <si>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</si>
  <si>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</si>
  <si>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</si>
  <si>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</si>
  <si>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</si>
  <si>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</si>
  <si>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</si>
  <si>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</si>
  <si>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</si>
  <si>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</si>
  <si>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</si>
  <si>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</si>
  <si>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</si>
  <si>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</si>
  <si>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</si>
  <si>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</si>
  <si>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</si>
  <si>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</si>
  <si>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</si>
  <si>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</si>
  <si>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</si>
  <si>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</si>
  <si>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</si>
  <si>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</si>
  <si>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</si>
  <si>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</si>
  <si>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</si>
  <si>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</si>
  <si>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</si>
  <si>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</si>
  <si>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</si>
  <si>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</si>
  <si>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</si>
  <si>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</si>
  <si>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</si>
  <si>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</si>
  <si>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</si>
  <si>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</si>
  <si>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</si>
  <si>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</si>
  <si>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</si>
  <si>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</si>
  <si>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</si>
  <si>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</si>
  <si>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</si>
  <si>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</si>
  <si>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</si>
  <si>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</si>
  <si>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</si>
  <si>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</si>
  <si>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</si>
  <si>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</si>
  <si>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</si>
  <si>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</si>
  <si>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</si>
  <si>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</si>
  <si>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</si>
  <si>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</si>
  <si>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</si>
  <si>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</si>
  <si>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</si>
  <si>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</si>
  <si>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</si>
  <si>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</si>
  <si>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</si>
  <si>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</si>
  <si>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</si>
  <si>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</si>
  <si>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</si>
  <si>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</si>
  <si>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</si>
  <si>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</si>
  <si>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</si>
  <si>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</si>
  <si>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</si>
  <si>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</si>
  <si>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</si>
  <si>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</si>
  <si>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</si>
  <si>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</si>
  <si>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</si>
  <si>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</si>
  <si>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</si>
  <si>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</si>
  <si>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</si>
  <si>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</si>
  <si>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</si>
  <si>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</si>
  <si>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</si>
  <si>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</si>
  <si>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</si>
  <si>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</si>
  <si>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</si>
  <si>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</si>
  <si>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</si>
  <si>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</si>
  <si>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</si>
  <si>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</si>
  <si>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</si>
  <si>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</si>
  <si>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</si>
  <si>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</si>
  <si>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</si>
  <si>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</si>
  <si>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</si>
  <si>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</si>
  <si>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</si>
  <si>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</si>
  <si>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</si>
  <si>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</si>
  <si>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</si>
  <si>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</si>
  <si>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</si>
  <si>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</si>
  <si>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</si>
  <si>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</si>
  <si>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</si>
  <si>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</si>
  <si>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</si>
  <si>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</si>
  <si>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</si>
  <si>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</si>
  <si>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</si>
  <si>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</si>
  <si>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</si>
  <si>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</si>
  <si>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</si>
  <si>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</si>
  <si>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</si>
  <si>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</si>
  <si>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</si>
  <si>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</si>
  <si>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</si>
  <si>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</si>
  <si>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</si>
  <si>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</si>
  <si>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</si>
  <si>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</si>
  <si>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</si>
  <si>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</si>
  <si>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</si>
  <si>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</si>
  <si>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</si>
  <si>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</si>
  <si>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</si>
  <si>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</si>
  <si>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</si>
  <si>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</si>
  <si>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</si>
  <si>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</si>
  <si>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</si>
  <si>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</si>
  <si>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</si>
  <si>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</si>
  <si>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</si>
  <si>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</si>
  <si>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</si>
  <si>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</si>
  <si>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</si>
  <si>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</si>
  <si>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</si>
  <si>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</si>
  <si>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</si>
  <si>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</si>
  <si>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</si>
  <si>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</si>
  <si>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</si>
  <si>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</si>
  <si>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</si>
  <si>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</si>
  <si>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</si>
  <si>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</si>
  <si>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</si>
  <si>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</si>
  <si>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</si>
  <si>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</si>
  <si>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</si>
  <si>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</si>
  <si>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</si>
  <si>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</si>
  <si>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</si>
  <si>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</si>
  <si>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</si>
  <si>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</si>
  <si>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</si>
  <si>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</si>
  <si>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</si>
  <si>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</si>
  <si>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</si>
  <si>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</si>
  <si>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</si>
  <si>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</si>
  <si>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</si>
  <si>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</si>
  <si>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</si>
  <si>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</si>
  <si>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</si>
  <si>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</si>
  <si>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</si>
  <si>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</si>
  <si>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</si>
  <si>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</si>
  <si>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</si>
  <si>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</si>
  <si>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</si>
  <si>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</si>
  <si>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</si>
  <si>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</si>
  <si>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</si>
  <si>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</si>
  <si>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</si>
  <si>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</si>
  <si>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</si>
  <si>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</si>
  <si>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</si>
  <si>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</si>
  <si>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</si>
  <si>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</si>
  <si>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</si>
  <si>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</si>
  <si>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</si>
  <si>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</si>
  <si>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</si>
  <si>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</si>
  <si>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</si>
  <si>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</si>
  <si>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</si>
  <si>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</si>
  <si>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</si>
  <si>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</si>
  <si>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</si>
  <si>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</si>
  <si>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</si>
  <si>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</si>
  <si>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</si>
  <si>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</si>
  <si>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</si>
  <si>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</si>
  <si>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</si>
  <si>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</si>
  <si>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</si>
  <si>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</si>
  <si>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</si>
  <si>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</si>
  <si>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</si>
  <si>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</si>
  <si>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</si>
  <si>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</si>
  <si>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</si>
  <si>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</si>
  <si>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</si>
  <si>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</si>
  <si>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</si>
  <si>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</si>
  <si>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</si>
  <si>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</si>
  <si>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</si>
  <si>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</si>
  <si>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</si>
  <si>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</si>
  <si>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</si>
  <si>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</si>
  <si>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</si>
  <si>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</si>
  <si>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</si>
  <si>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</si>
  <si>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</si>
  <si>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</si>
  <si>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</si>
  <si>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</si>
  <si>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</si>
  <si>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</si>
  <si>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</si>
  <si>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</si>
  <si>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</si>
  <si>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</si>
  <si>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</si>
  <si>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</si>
  <si>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</si>
  <si>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</si>
  <si>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</si>
  <si>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</si>
  <si>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</si>
  <si>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</si>
  <si>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</si>
  <si>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</si>
  <si>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</si>
  <si>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</si>
  <si>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</si>
  <si>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</si>
  <si>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</si>
  <si>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</si>
  <si>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</si>
  <si>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</si>
  <si>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</si>
  <si>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</si>
  <si>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</si>
  <si>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</si>
  <si>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</si>
  <si>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</si>
  <si>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</si>
  <si>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</si>
  <si>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</si>
  <si>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</si>
  <si>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</si>
  <si>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</si>
  <si>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</si>
  <si>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</si>
  <si>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</si>
  <si>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</si>
  <si>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</si>
  <si>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</si>
  <si>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</si>
  <si>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</si>
  <si>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</si>
  <si>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</si>
  <si>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</si>
  <si>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</si>
  <si>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</si>
  <si>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</si>
  <si>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</si>
  <si>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</si>
  <si>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</si>
  <si>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</si>
  <si>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</si>
  <si>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</si>
  <si>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</si>
  <si>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</si>
  <si>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</si>
  <si>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</si>
  <si>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</si>
  <si>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</si>
  <si>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</si>
  <si>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</si>
  <si>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</si>
  <si>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</si>
  <si>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</si>
  <si>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</si>
  <si>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</si>
  <si>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</si>
  <si>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</si>
  <si>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</si>
  <si>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</si>
  <si>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</si>
  <si>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</si>
  <si>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</si>
  <si>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</si>
  <si>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</si>
  <si>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</si>
  <si>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</si>
  <si>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</si>
  <si>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</si>
  <si>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</si>
  <si>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</si>
  <si>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</si>
  <si>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</si>
  <si>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</si>
  <si>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</si>
  <si>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</si>
  <si>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</si>
  <si>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</si>
  <si>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</si>
  <si>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</si>
  <si>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</si>
  <si>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</si>
  <si>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</si>
  <si>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</si>
  <si>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</si>
  <si>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</si>
  <si>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</si>
  <si>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</si>
  <si>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</si>
  <si>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</si>
  <si>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</si>
  <si>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</si>
  <si>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</si>
  <si>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</si>
  <si>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</si>
  <si>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</si>
  <si>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</si>
  <si>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</si>
  <si>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</si>
  <si>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</si>
  <si>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</si>
  <si>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</si>
  <si>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</si>
  <si>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</si>
  <si>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</si>
  <si>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</si>
  <si>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</si>
  <si>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</si>
  <si>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</si>
  <si>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</si>
  <si>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</si>
  <si>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</si>
  <si>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</si>
  <si>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</si>
  <si>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</si>
  <si>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</si>
  <si>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</si>
  <si>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</si>
  <si>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</si>
  <si>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</si>
  <si>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</si>
  <si>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</si>
  <si>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</si>
  <si>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</si>
  <si>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</si>
  <si>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</si>
  <si>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</si>
  <si>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</si>
  <si>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</si>
  <si>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</si>
  <si>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</si>
  <si>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</si>
  <si>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</si>
  <si>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</si>
  <si>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</si>
  <si>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</si>
  <si>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</si>
  <si>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</si>
  <si>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</si>
  <si>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</si>
  <si>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</si>
  <si>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</si>
  <si>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</si>
  <si>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</si>
  <si>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</si>
  <si>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</si>
  <si>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</si>
  <si>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</si>
  <si>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</si>
  <si>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</si>
  <si>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</si>
  <si>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</si>
  <si>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</si>
  <si>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</si>
  <si>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</si>
  <si>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</si>
  <si>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</si>
  <si>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</si>
  <si>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</si>
  <si>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</si>
  <si>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</si>
  <si>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</si>
  <si>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</si>
  <si>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</si>
  <si>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</si>
  <si>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</si>
  <si>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</si>
  <si>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</si>
  <si>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</si>
  <si>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</si>
  <si>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</si>
  <si>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</si>
  <si>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</si>
  <si>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</si>
  <si>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</si>
  <si>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</si>
  <si>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</si>
  <si>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</si>
  <si>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</si>
  <si>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</si>
  <si>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</si>
  <si>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</si>
  <si>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</si>
  <si>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</si>
  <si>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</si>
  <si>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</si>
  <si>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</si>
  <si>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</si>
  <si>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</si>
  <si>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</si>
  <si>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</si>
  <si>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</si>
  <si>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</si>
  <si>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</si>
  <si>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</si>
  <si>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</si>
  <si>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</si>
  <si>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</si>
  <si>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</si>
  <si>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</si>
  <si>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</si>
  <si>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</si>
  <si>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</si>
  <si>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</si>
  <si>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</si>
  <si>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</si>
  <si>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</si>
  <si>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</si>
  <si>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</si>
  <si>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</si>
  <si>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</si>
  <si>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</si>
  <si>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</si>
  <si>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</si>
  <si>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</si>
  <si>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</si>
  <si>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</si>
  <si>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</si>
  <si>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</si>
  <si>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</si>
  <si>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</si>
  <si>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</si>
  <si>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</si>
  <si>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</si>
  <si>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</si>
  <si>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</si>
  <si>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</si>
  <si>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</si>
  <si>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</si>
  <si>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</si>
  <si>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</si>
  <si>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</si>
  <si>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</si>
  <si>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</si>
  <si>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</si>
  <si>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</si>
  <si>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</si>
  <si>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</si>
  <si>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</si>
  <si>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</si>
  <si>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</si>
  <si>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</si>
  <si>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</si>
  <si>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</si>
  <si>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</si>
  <si>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</si>
  <si>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</si>
  <si>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</si>
  <si>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</si>
  <si>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</si>
  <si>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</si>
  <si>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</si>
  <si>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</si>
  <si>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</si>
  <si>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</si>
  <si>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</si>
  <si>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</si>
  <si>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</si>
  <si>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</si>
  <si>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</si>
  <si>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</si>
  <si>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</si>
  <si>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</si>
  <si>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</si>
  <si>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</si>
  <si>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</si>
  <si>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</si>
  <si>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</si>
  <si>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</si>
  <si>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</si>
  <si>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</si>
  <si>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</si>
  <si>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</si>
  <si>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</si>
  <si>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</si>
  <si>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</si>
  <si>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</si>
  <si>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</si>
  <si>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</si>
  <si>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</si>
  <si>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</si>
  <si>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</si>
  <si>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</si>
  <si>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</si>
  <si>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</si>
  <si>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</si>
  <si>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</si>
  <si>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</si>
  <si>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</si>
  <si>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</si>
  <si>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</si>
  <si>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</si>
  <si>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</si>
  <si>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</si>
  <si>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</si>
  <si>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</si>
  <si>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</si>
  <si>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</si>
  <si>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</si>
  <si>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</si>
  <si>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</si>
  <si>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</si>
  <si>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</si>
  <si>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</si>
  <si>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</si>
  <si>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</si>
  <si>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</si>
  <si>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</si>
  <si>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</si>
  <si>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</si>
  <si>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</si>
  <si>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</si>
  <si>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</si>
  <si>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</si>
  <si>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</si>
  <si>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</si>
  <si>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</si>
  <si>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</si>
  <si>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</si>
  <si>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</si>
  <si>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</si>
  <si>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</si>
  <si>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</si>
  <si>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</si>
  <si>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</si>
  <si>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</si>
  <si>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</si>
  <si>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</si>
  <si>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</si>
  <si>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</si>
  <si>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</si>
  <si>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</si>
  <si>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</si>
  <si>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</si>
  <si>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</si>
  <si>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</si>
  <si>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</si>
  <si>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</si>
  <si>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</si>
  <si>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</si>
  <si>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</si>
  <si>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</si>
  <si>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</si>
  <si>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</si>
  <si>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</si>
  <si>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</si>
  <si>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</si>
  <si>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</si>
  <si>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</si>
  <si>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</si>
  <si>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</si>
  <si>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</si>
  <si>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</si>
  <si>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</si>
  <si>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</si>
  <si>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</si>
  <si>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</si>
  <si>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</si>
  <si>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</si>
  <si>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</si>
  <si>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</si>
  <si>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</si>
  <si>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</si>
  <si>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</si>
  <si>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</si>
  <si>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</si>
  <si>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</si>
  <si>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</si>
  <si>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</si>
  <si>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</si>
  <si>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</si>
  <si>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</si>
  <si>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</si>
  <si>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</si>
  <si>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</si>
  <si>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</si>
  <si>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</si>
  <si>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</si>
  <si>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</si>
  <si>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</si>
  <si>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</si>
  <si>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</si>
  <si>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</si>
  <si>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</si>
  <si>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</si>
  <si>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</si>
  <si>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</si>
  <si>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</si>
  <si>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</si>
  <si>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</si>
  <si>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</si>
  <si>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</si>
  <si>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</si>
  <si>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</si>
  <si>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</si>
  <si>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</si>
  <si>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</si>
  <si>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</si>
  <si>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</si>
  <si>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</si>
  <si>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</si>
  <si>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</si>
  <si>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</si>
  <si>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</si>
  <si>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</si>
  <si>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</si>
  <si>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</si>
  <si>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</si>
  <si>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</si>
  <si>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</si>
  <si>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</si>
  <si>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</si>
  <si>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</si>
  <si>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</si>
  <si>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</si>
  <si>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</si>
  <si>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</si>
  <si>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</si>
  <si>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</si>
  <si>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</si>
  <si>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</si>
  <si>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</si>
  <si>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</si>
  <si>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</si>
  <si>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</si>
  <si>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</si>
  <si>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</si>
  <si>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</si>
  <si>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</si>
  <si>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</si>
  <si>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</si>
  <si>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</si>
  <si>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</si>
  <si>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</si>
  <si>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</si>
  <si>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</si>
  <si>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</si>
  <si>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</si>
  <si>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</si>
  <si>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</si>
  <si>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</si>
  <si>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</si>
  <si>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</si>
  <si>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</si>
  <si>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</si>
  <si>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</si>
  <si>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</si>
  <si>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</si>
  <si>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</si>
  <si>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</si>
  <si>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</si>
  <si>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</si>
  <si>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</si>
  <si>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</si>
  <si>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</si>
  <si>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</si>
  <si>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</si>
  <si>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</si>
  <si>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</si>
  <si>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</si>
  <si>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</si>
  <si>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</si>
  <si>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</si>
  <si>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</si>
  <si>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</si>
  <si>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</si>
  <si>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</si>
  <si>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</si>
  <si>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</si>
  <si>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</si>
  <si>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</si>
  <si>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</si>
  <si>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</si>
  <si>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</si>
  <si>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</si>
  <si>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</si>
  <si>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</si>
  <si>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</si>
  <si>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</si>
  <si>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</si>
  <si>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</si>
  <si>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</si>
  <si>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</si>
  <si>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</si>
  <si>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</si>
  <si>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</si>
  <si>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</si>
  <si>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</si>
  <si>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</si>
  <si>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</si>
  <si>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</si>
  <si>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</si>
  <si>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</si>
  <si>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</si>
  <si>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</si>
  <si>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</si>
  <si>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</si>
  <si>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</si>
  <si>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</si>
  <si>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</si>
  <si>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</si>
  <si>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</si>
  <si>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</si>
  <si>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</si>
  <si>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</si>
  <si>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</si>
  <si>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</si>
  <si>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</si>
  <si>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</si>
  <si>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</si>
  <si>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</si>
  <si>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</si>
  <si>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</si>
  <si>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</si>
  <si>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</si>
  <si>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</si>
  <si>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</si>
  <si>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</si>
  <si>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</si>
  <si>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</si>
  <si>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</si>
  <si>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</si>
  <si>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</si>
  <si>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</si>
  <si>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</si>
  <si>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</si>
  <si>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</si>
  <si>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</si>
  <si>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</si>
  <si>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</si>
  <si>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</si>
  <si>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</si>
  <si>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</si>
  <si>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</si>
  <si>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</si>
  <si>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</si>
  <si>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</si>
  <si>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</si>
  <si>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</si>
  <si>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</si>
  <si>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</si>
  <si>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</si>
  <si>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</si>
  <si>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</si>
  <si>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</si>
  <si>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</si>
  <si>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</si>
  <si>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</si>
  <si>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</si>
  <si>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</si>
  <si>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</si>
  <si>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</si>
  <si>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</si>
  <si>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</si>
  <si>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</si>
  <si>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</si>
  <si>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</si>
  <si>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</si>
  <si>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</si>
  <si>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</si>
  <si>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</si>
  <si>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</si>
  <si>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</si>
  <si>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</si>
  <si>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</si>
  <si>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</si>
  <si>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</si>
  <si>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</si>
  <si>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</si>
  <si>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</si>
  <si>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</si>
  <si>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</si>
  <si>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</si>
  <si>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</si>
  <si>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</si>
  <si>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</si>
  <si>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</si>
  <si>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</si>
  <si>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</si>
  <si>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</si>
  <si>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</si>
  <si>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</si>
  <si>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</si>
  <si>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</si>
  <si>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</si>
  <si>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</si>
  <si>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</si>
  <si>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</si>
  <si>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</si>
  <si>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</si>
  <si>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</si>
  <si>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</si>
  <si>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</si>
  <si>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</si>
  <si>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</si>
  <si>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</si>
  <si>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</si>
  <si>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</si>
  <si>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</si>
  <si>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</si>
  <si>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</si>
  <si>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</si>
  <si>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</si>
  <si>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</si>
  <si>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</si>
  <si>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</si>
  <si>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</si>
  <si>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</si>
  <si>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</si>
  <si>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</si>
  <si>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</si>
  <si>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</si>
  <si>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</si>
  <si>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</si>
  <si>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</si>
  <si>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</si>
  <si>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</si>
  <si>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</si>
  <si>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</si>
  <si>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</si>
  <si>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</si>
  <si>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</si>
  <si>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</si>
  <si>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</si>
  <si>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</si>
  <si>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</si>
  <si>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</si>
  <si>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</si>
  <si>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</si>
  <si>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</si>
  <si>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</si>
  <si>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</si>
  <si>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</si>
  <si>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</si>
  <si>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</si>
  <si>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</si>
  <si>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</si>
  <si>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</si>
  <si>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</si>
  <si>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</si>
  <si>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</si>
  <si>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</si>
  <si>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</si>
  <si>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</si>
  <si>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</si>
  <si>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</si>
  <si>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</si>
  <si>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</si>
  <si>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</si>
  <si>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</si>
  <si>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</si>
  <si>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</si>
  <si>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</si>
  <si>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</si>
  <si>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</si>
  <si>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</si>
  <si>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</si>
  <si>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</si>
  <si>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</si>
  <si>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</si>
  <si>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</si>
  <si>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</si>
  <si>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</si>
  <si>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</si>
  <si>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</si>
  <si>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</si>
  <si>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</si>
  <si>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</si>
  <si>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</si>
  <si>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</si>
  <si>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</si>
  <si>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</si>
  <si>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</si>
  <si>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</si>
  <si>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</si>
  <si>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</si>
  <si>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</si>
  <si>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</si>
  <si>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</si>
  <si>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</si>
  <si>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</si>
  <si>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</si>
  <si>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</si>
  <si>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</si>
  <si>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</si>
  <si>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</si>
  <si>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</si>
  <si>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</si>
  <si>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</si>
  <si>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</si>
  <si>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</si>
  <si>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</si>
  <si>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</si>
  <si>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</si>
  <si>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</si>
  <si>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</si>
  <si>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</si>
  <si>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</si>
  <si>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</si>
  <si>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</si>
  <si>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</si>
  <si>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</si>
  <si>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</si>
  <si>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</si>
  <si>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</si>
  <si>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</si>
  <si>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</si>
  <si>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</si>
  <si>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</si>
  <si>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</si>
  <si>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</si>
  <si>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</si>
  <si>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</si>
  <si>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</si>
  <si>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</si>
  <si>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</si>
  <si>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</si>
  <si>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</si>
  <si>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</si>
  <si>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</si>
  <si>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</si>
  <si>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</si>
  <si>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</si>
  <si>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</si>
  <si>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</si>
  <si>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</si>
  <si>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</si>
  <si>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</si>
  <si>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</si>
  <si>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</si>
  <si>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</si>
  <si>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</si>
  <si>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</si>
  <si>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</si>
  <si>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</si>
  <si>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</si>
  <si>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</si>
  <si>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</si>
  <si>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</si>
  <si>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</si>
  <si>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</si>
  <si>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</si>
  <si>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</si>
  <si>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</si>
  <si>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</si>
  <si>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</si>
  <si>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</si>
  <si>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</si>
  <si>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</si>
  <si>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</si>
  <si>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</si>
  <si>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</si>
  <si>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</si>
  <si>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</si>
  <si>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</si>
  <si>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</si>
  <si>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</si>
  <si>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</si>
  <si>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</si>
  <si>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</si>
  <si>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</si>
  <si>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</si>
  <si>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</si>
  <si>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</si>
  <si>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</si>
  <si>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</si>
  <si>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</si>
  <si>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</si>
  <si>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</si>
  <si>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</si>
  <si>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</si>
  <si>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</si>
  <si>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</si>
  <si>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</si>
  <si>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</si>
  <si>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</si>
  <si>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</si>
  <si>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</si>
  <si>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</si>
  <si>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</si>
  <si>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</si>
  <si>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</si>
  <si>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</si>
  <si>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</si>
  <si>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</si>
  <si>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</si>
  <si>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</si>
  <si>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</si>
  <si>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</si>
  <si>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</si>
  <si>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</si>
  <si>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</si>
  <si>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</si>
  <si>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</si>
  <si>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</si>
  <si>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</si>
  <si>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</si>
  <si>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</si>
  <si>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</si>
  <si>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</si>
  <si>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</si>
  <si>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</si>
  <si>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</si>
  <si>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</si>
  <si>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</si>
  <si>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</si>
  <si>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</si>
  <si>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</si>
  <si>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</si>
  <si>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</si>
  <si>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</si>
  <si>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</si>
  <si>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</si>
  <si>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</si>
  <si>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</si>
  <si>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</si>
  <si>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</si>
  <si>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</si>
  <si>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</si>
  <si>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</si>
  <si>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</si>
  <si>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</si>
  <si>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</si>
  <si>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</si>
  <si>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</si>
  <si>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</si>
  <si>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</si>
  <si>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</si>
  <si>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</si>
  <si>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</si>
  <si>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</si>
  <si>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</si>
  <si>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</si>
  <si>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</si>
  <si>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</si>
  <si>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</si>
  <si>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</si>
  <si>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</si>
  <si>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</si>
  <si>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</si>
  <si>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</si>
  <si>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</si>
  <si>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</si>
  <si>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</si>
  <si>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</si>
  <si>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</si>
  <si>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</si>
  <si>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</si>
  <si>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</si>
  <si>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</si>
  <si>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</si>
  <si>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</si>
  <si>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</si>
  <si>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</si>
  <si>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</si>
  <si>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</si>
  <si>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</si>
  <si>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</si>
  <si>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</si>
  <si>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</si>
  <si>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</si>
  <si>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</si>
  <si>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</si>
  <si>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</si>
  <si>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</si>
  <si>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</si>
  <si>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</si>
  <si>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</si>
  <si>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</si>
  <si>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</si>
  <si>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</si>
  <si>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</si>
  <si>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</si>
  <si>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</si>
  <si>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</si>
  <si>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</si>
  <si>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</si>
  <si>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</si>
  <si>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</si>
  <si>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</si>
  <si>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</si>
  <si>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</si>
  <si>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</si>
  <si>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</si>
  <si>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</si>
  <si>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</si>
  <si>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</si>
  <si>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</si>
  <si>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</si>
  <si>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</si>
  <si>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</si>
  <si>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</si>
  <si>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</si>
  <si>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</si>
  <si>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</si>
  <si>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</si>
  <si>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</si>
  <si>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</si>
  <si>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</si>
  <si>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</si>
  <si>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</si>
  <si>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</si>
  <si>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</si>
  <si>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</si>
  <si>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</si>
  <si>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</si>
  <si>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</si>
  <si>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</si>
  <si>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</si>
  <si>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</si>
  <si>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</si>
  <si>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</si>
  <si>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</si>
  <si>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</si>
  <si>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</si>
  <si>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</si>
  <si>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</si>
  <si>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</si>
  <si>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</si>
  <si>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</si>
  <si>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</si>
  <si>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</si>
  <si>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</si>
  <si>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</si>
  <si>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</si>
  <si>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</si>
  <si>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</si>
  <si>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</si>
  <si>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</si>
  <si>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</si>
  <si>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</si>
  <si>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</si>
  <si>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</si>
  <si>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</si>
  <si>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</si>
  <si>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</si>
  <si>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</si>
  <si>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</si>
  <si>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</si>
  <si>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</si>
  <si>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</si>
  <si>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</si>
  <si>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</si>
  <si>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</si>
  <si>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</si>
  <si>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</si>
  <si>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</si>
  <si>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</si>
  <si>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</si>
  <si>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</si>
  <si>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</si>
  <si>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</si>
  <si>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</si>
  <si>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</si>
  <si>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</si>
  <si>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</si>
  <si>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</si>
  <si>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</si>
  <si>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</si>
  <si>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</si>
  <si>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</si>
  <si>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</si>
  <si>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</si>
  <si>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</si>
  <si>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</si>
  <si>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</si>
  <si>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</si>
  <si>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</si>
  <si>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</si>
  <si>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</si>
  <si>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</si>
  <si>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</si>
  <si>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</si>
  <si>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</si>
  <si>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</si>
  <si>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</si>
  <si>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</si>
  <si>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</si>
  <si>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</si>
  <si>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</si>
  <si>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</si>
  <si>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</si>
  <si>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</si>
  <si>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</si>
  <si>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</si>
  <si>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</si>
  <si>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</si>
  <si>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</si>
  <si>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</si>
  <si>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</si>
  <si>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</si>
  <si>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</si>
  <si>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</si>
  <si>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</si>
  <si>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</si>
  <si>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</si>
  <si>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</si>
  <si>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</si>
  <si>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</si>
  <si>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</si>
  <si>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</si>
  <si>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</si>
  <si>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</si>
  <si>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</si>
  <si>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</si>
  <si>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</si>
  <si>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</si>
  <si>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</si>
  <si>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</si>
  <si>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</si>
  <si>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</si>
  <si>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</si>
  <si>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</si>
  <si>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</si>
  <si>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</si>
  <si>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</si>
  <si>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</si>
  <si>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</si>
  <si>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</si>
  <si>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</si>
  <si>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</si>
  <si>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</si>
  <si>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</si>
  <si>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</si>
  <si>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</si>
  <si>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</si>
  <si>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</si>
  <si>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</si>
  <si>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</si>
  <si>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</si>
  <si>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</si>
  <si>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</si>
  <si>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</si>
  <si>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</si>
  <si>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</si>
  <si>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</si>
  <si>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</si>
  <si>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</si>
  <si>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</si>
  <si>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</si>
  <si>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</si>
  <si>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</si>
  <si>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</si>
  <si>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</si>
  <si>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</si>
  <si>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</si>
  <si>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</si>
  <si>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</si>
  <si>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</si>
  <si>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</si>
  <si>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</si>
  <si>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</si>
  <si>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</si>
  <si>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</si>
  <si>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</si>
  <si>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</si>
  <si>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</si>
  <si>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</si>
  <si>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</si>
  <si>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</si>
  <si>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</si>
  <si>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</si>
  <si>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</si>
  <si>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</si>
  <si>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</si>
  <si>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</si>
  <si>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</si>
  <si>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</si>
  <si>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</si>
  <si>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</si>
  <si>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</si>
  <si>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</si>
  <si>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</si>
  <si>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</si>
  <si>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</si>
  <si>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</si>
  <si>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</si>
  <si>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</si>
  <si>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</si>
  <si>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</si>
  <si>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</si>
  <si>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</si>
  <si>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</si>
  <si>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</si>
  <si>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</si>
  <si>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</si>
  <si>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</si>
  <si>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</si>
  <si>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</si>
  <si>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</si>
  <si>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</si>
  <si>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</si>
  <si>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</si>
  <si>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</si>
  <si>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</si>
  <si>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</si>
  <si>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</si>
  <si>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</si>
  <si>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</si>
  <si>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</si>
  <si>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</si>
  <si>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</si>
  <si>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</si>
  <si>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</si>
  <si>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</si>
  <si>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</si>
  <si>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</si>
  <si>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</si>
  <si>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</si>
  <si>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</si>
  <si>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</si>
  <si>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</si>
  <si>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</si>
  <si>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</si>
  <si>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</si>
  <si>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</si>
  <si>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</si>
  <si>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</si>
  <si>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</si>
  <si>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</si>
  <si>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</si>
  <si>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</si>
  <si>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</si>
  <si>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</si>
  <si>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</si>
  <si>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</si>
  <si>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</si>
  <si>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</si>
  <si>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</si>
  <si>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</si>
  <si>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</si>
  <si>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</si>
  <si>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</si>
  <si>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</si>
  <si>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</si>
  <si>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</si>
  <si>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</si>
  <si>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</si>
  <si>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</si>
  <si>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</si>
  <si>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</si>
  <si>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</si>
  <si>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</si>
  <si>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</si>
  <si>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</si>
  <si>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</si>
  <si>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</si>
  <si>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</si>
  <si>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</si>
  <si>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</si>
  <si>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</si>
  <si>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</si>
  <si>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</si>
  <si>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</si>
  <si>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</si>
  <si>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</si>
  <si>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</si>
  <si>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</si>
  <si>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</si>
  <si>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</si>
  <si>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</si>
  <si>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</si>
  <si>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</si>
  <si>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</si>
  <si>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</si>
  <si>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</si>
  <si>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</si>
  <si>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</si>
  <si>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</si>
  <si>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</si>
  <si>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</si>
  <si>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</si>
  <si>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</si>
  <si>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</si>
  <si>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</si>
  <si>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</si>
  <si>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</si>
  <si>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</si>
  <si>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</si>
  <si>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</si>
  <si>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</si>
  <si>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</si>
  <si>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</si>
  <si>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</si>
  <si>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</si>
  <si>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</si>
  <si>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</si>
  <si>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</si>
  <si>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</si>
  <si>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</si>
  <si>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</si>
  <si>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</si>
  <si>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</si>
  <si>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</si>
  <si>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</si>
  <si>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</si>
  <si>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</si>
  <si>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</si>
  <si>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</si>
  <si>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</si>
  <si>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</si>
  <si>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</si>
  <si>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</si>
  <si>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</si>
  <si>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</si>
  <si>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</si>
  <si>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</si>
  <si>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</si>
  <si>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</si>
  <si>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</si>
  <si>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</si>
  <si>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</si>
  <si>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</si>
  <si>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</si>
  <si>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</si>
  <si>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</si>
  <si>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</si>
  <si>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</si>
  <si>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</si>
  <si>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</si>
  <si>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</si>
  <si>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</si>
  <si>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</si>
  <si>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</si>
  <si>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</si>
  <si>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</si>
  <si>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</si>
  <si>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</si>
  <si>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</si>
  <si>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</si>
  <si>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</si>
  <si>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</si>
  <si>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</si>
  <si>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</si>
  <si>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</si>
  <si>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</si>
  <si>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</si>
  <si>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</si>
  <si>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</si>
  <si>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</si>
  <si>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</si>
  <si>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</si>
  <si>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</si>
  <si>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</si>
  <si>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</si>
  <si>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</si>
  <si>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</si>
  <si>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</si>
  <si>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</si>
  <si>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</si>
  <si>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</si>
  <si>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</si>
  <si>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</si>
  <si>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</si>
  <si>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</si>
  <si>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</si>
  <si>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</si>
  <si>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</si>
  <si>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</si>
  <si>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</si>
  <si>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</si>
  <si>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</si>
  <si>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</si>
  <si>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</si>
  <si>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</si>
  <si>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</si>
  <si>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</si>
  <si>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</si>
  <si>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</si>
  <si>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</si>
  <si>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</si>
  <si>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</si>
  <si>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</si>
  <si>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</si>
  <si>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</si>
  <si>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</si>
  <si>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</si>
  <si>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</si>
  <si>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</si>
  <si>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</si>
  <si>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</si>
  <si>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</si>
  <si>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</si>
  <si>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</si>
  <si>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</si>
  <si>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</si>
  <si>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</si>
  <si>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</si>
  <si>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</si>
  <si>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</si>
  <si>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</si>
  <si>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</si>
  <si>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</si>
  <si>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</si>
  <si>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</si>
  <si>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</si>
  <si>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</si>
  <si>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</si>
  <si>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</si>
  <si>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</si>
  <si>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</si>
  <si>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</si>
  <si>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</si>
  <si>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</si>
  <si>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</si>
  <si>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</si>
  <si>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</si>
  <si>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</si>
  <si>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</si>
  <si>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</si>
  <si>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</si>
  <si>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</si>
  <si>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</si>
  <si>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</si>
  <si>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</si>
  <si>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</si>
  <si>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</si>
  <si>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</si>
  <si>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</si>
  <si>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</si>
  <si>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</si>
  <si>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</si>
  <si>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</si>
  <si>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</si>
  <si>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</si>
  <si>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</si>
  <si>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</si>
  <si>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</si>
  <si>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</si>
  <si>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</si>
  <si>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</si>
  <si>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</si>
  <si>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</si>
  <si>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</si>
  <si>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</si>
  <si>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</si>
  <si>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</si>
  <si>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</si>
  <si>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</si>
  <si>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</si>
  <si>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</si>
  <si>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</si>
  <si>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</si>
  <si>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</si>
  <si>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</si>
  <si>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</si>
  <si>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</si>
  <si>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</si>
  <si>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</si>
  <si>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</si>
  <si>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</si>
  <si>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</si>
  <si>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</si>
  <si>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</si>
  <si>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</si>
  <si>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</si>
  <si>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</si>
  <si>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</si>
  <si>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</si>
  <si>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</si>
  <si>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</si>
  <si>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</si>
  <si>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</si>
  <si>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</si>
  <si>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</si>
  <si>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</si>
  <si>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</si>
  <si>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</si>
  <si>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</si>
  <si>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</si>
  <si>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</si>
  <si>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</si>
  <si>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</si>
  <si>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</si>
  <si>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</si>
  <si>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</si>
  <si>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</si>
  <si>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</si>
  <si>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</si>
  <si>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</si>
  <si>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</si>
  <si>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</si>
  <si>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</si>
  <si>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</si>
  <si>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</si>
  <si>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</si>
  <si>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</si>
  <si>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</si>
  <si>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</si>
  <si>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</si>
  <si>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</si>
  <si>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</si>
  <si>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</si>
  <si>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</si>
  <si>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</si>
  <si>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</si>
  <si>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</si>
  <si>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</si>
  <si>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</si>
  <si>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</si>
  <si>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</si>
  <si>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</si>
  <si>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</si>
  <si>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</si>
  <si>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</si>
  <si>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</si>
  <si>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</si>
  <si>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</si>
  <si>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</si>
  <si>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</si>
  <si>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</si>
  <si>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</si>
  <si>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</si>
  <si>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</si>
  <si>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</si>
  <si>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</si>
  <si>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</si>
  <si>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</si>
  <si>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</si>
  <si>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</si>
  <si>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</si>
  <si>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</si>
  <si>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</si>
  <si>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</si>
  <si>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</si>
  <si>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</si>
  <si>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</si>
  <si>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</si>
  <si>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</si>
  <si>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</si>
  <si>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</si>
  <si>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</si>
  <si>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</si>
  <si>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</si>
  <si>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</si>
  <si>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</si>
  <si>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</si>
  <si>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</si>
  <si>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</si>
  <si>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</si>
  <si>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</si>
  <si>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</si>
  <si>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</si>
  <si>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</si>
  <si>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</si>
  <si>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</si>
  <si>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</si>
  <si>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</si>
  <si>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</si>
  <si>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</si>
  <si>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</si>
  <si>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</si>
  <si>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</si>
  <si>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</si>
  <si>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</si>
  <si>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</si>
  <si>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</si>
  <si>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</si>
  <si>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</si>
  <si>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</si>
  <si>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</si>
  <si>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</si>
  <si>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</si>
  <si>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</si>
  <si>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</si>
  <si>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</si>
  <si>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</si>
  <si>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</si>
  <si>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</si>
  <si>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</si>
  <si>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</si>
  <si>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</si>
  <si>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</si>
  <si>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</si>
  <si>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</si>
  <si>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</si>
  <si>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</si>
  <si>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</si>
  <si>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</si>
  <si>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</si>
  <si>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</si>
  <si>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</si>
  <si>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</si>
  <si>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</si>
  <si>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</si>
  <si>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</si>
  <si>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</si>
  <si>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</si>
  <si>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</si>
  <si>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</si>
  <si>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</si>
  <si>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</si>
  <si>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</si>
  <si>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</si>
  <si>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</si>
  <si>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</si>
  <si>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</si>
  <si>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</si>
  <si>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</si>
  <si>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</si>
  <si>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</si>
  <si>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</si>
  <si>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</si>
  <si>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</si>
  <si>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</si>
  <si>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</si>
  <si>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</si>
  <si>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</si>
  <si>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</si>
  <si>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</si>
  <si>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</si>
  <si>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</si>
  <si>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</si>
  <si>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</si>
  <si>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</si>
  <si>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</si>
  <si>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</si>
  <si>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</si>
  <si>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</si>
  <si>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</si>
  <si>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</si>
  <si>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</si>
  <si>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</si>
  <si>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</si>
  <si>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</si>
  <si>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</si>
  <si>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</si>
  <si>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</si>
  <si>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</si>
  <si>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</si>
  <si>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</si>
  <si>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</si>
  <si>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</si>
  <si>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</si>
  <si>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</si>
  <si>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</si>
  <si>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</si>
  <si>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</si>
  <si>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</si>
  <si>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</si>
  <si>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</si>
  <si>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</si>
  <si>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</si>
  <si>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</si>
  <si>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</si>
  <si>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</si>
  <si>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</si>
  <si>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</si>
  <si>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</si>
  <si>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</si>
  <si>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</si>
  <si>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</si>
  <si>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</si>
  <si>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</si>
  <si>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</si>
  <si>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</si>
  <si>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</si>
  <si>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</si>
  <si>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</si>
  <si>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</si>
  <si>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</si>
  <si>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</si>
  <si>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</si>
  <si>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</si>
  <si>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</si>
  <si>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</si>
  <si>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</si>
  <si>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</si>
  <si>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</si>
  <si>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</si>
  <si>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</si>
  <si>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</si>
  <si>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</si>
  <si>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</si>
  <si>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</si>
  <si>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</si>
  <si>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</si>
  <si>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</si>
  <si>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</si>
  <si>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</si>
  <si>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</si>
  <si>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</si>
  <si>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</si>
  <si>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</si>
  <si>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</si>
  <si>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</si>
  <si>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</si>
  <si>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</si>
  <si>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</si>
  <si>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</si>
  <si>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</si>
  <si>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</si>
  <si>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</si>
  <si>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</si>
  <si>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</si>
  <si>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</si>
  <si>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</si>
  <si>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</si>
  <si>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</si>
  <si>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</si>
  <si>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</si>
  <si>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</si>
  <si>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</si>
  <si>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</si>
  <si>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</si>
  <si>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</si>
  <si>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</si>
  <si>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</si>
  <si>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</si>
  <si>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</si>
  <si>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</si>
  <si>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</si>
  <si>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</si>
  <si>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</si>
  <si>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</si>
  <si>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</si>
  <si>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</si>
  <si>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</si>
  <si>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</si>
  <si>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</si>
  <si>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</si>
  <si>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</si>
  <si>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</si>
  <si>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</si>
  <si>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</si>
  <si>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</si>
  <si>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</si>
  <si>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</si>
  <si>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</si>
  <si>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</si>
  <si>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</si>
  <si>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</si>
  <si>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</si>
  <si>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</si>
  <si>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</si>
  <si>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</si>
  <si>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</si>
  <si>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</si>
  <si>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</si>
  <si>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</si>
  <si>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</si>
  <si>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</si>
  <si>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</si>
  <si>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</si>
  <si>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</si>
  <si>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</si>
  <si>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</si>
  <si>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</si>
  <si>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</si>
  <si>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</si>
  <si>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</si>
  <si>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</si>
  <si>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</si>
  <si>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</si>
  <si>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</si>
  <si>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</si>
  <si>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</si>
  <si>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</si>
  <si>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</si>
  <si>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</si>
  <si>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</si>
  <si>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</si>
  <si>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</si>
  <si>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</si>
  <si>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</si>
  <si>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</si>
  <si>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</si>
  <si>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</si>
  <si>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</si>
  <si>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</si>
  <si>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</si>
  <si>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</si>
  <si>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</si>
  <si>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</si>
  <si>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</si>
  <si>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</si>
  <si>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</si>
  <si>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</si>
  <si>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</si>
  <si>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</si>
  <si>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</si>
  <si>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</si>
  <si>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</si>
  <si>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</si>
  <si>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</si>
  <si>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</si>
  <si>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</si>
  <si>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</si>
  <si>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</si>
  <si>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</si>
  <si>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</si>
  <si>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</si>
  <si>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</si>
  <si>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</si>
  <si>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</si>
  <si>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</si>
  <si>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</si>
  <si>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</si>
  <si>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</si>
  <si>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</si>
  <si>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</si>
  <si>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</si>
  <si>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</si>
  <si>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</si>
  <si>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</si>
  <si>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</si>
  <si>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</si>
  <si>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</si>
  <si>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</si>
  <si>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</si>
  <si>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</si>
  <si>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</si>
  <si>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</si>
  <si>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</si>
  <si>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</si>
  <si>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</si>
  <si>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</si>
  <si>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</si>
  <si>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</si>
  <si>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</si>
  <si>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</si>
  <si>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</si>
  <si>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</si>
  <si>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</si>
  <si>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</si>
  <si>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</si>
  <si>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</si>
  <si>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</si>
  <si>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</si>
  <si>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</si>
  <si>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</si>
  <si>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</si>
  <si>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</si>
  <si>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</si>
  <si>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</si>
  <si>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</si>
  <si>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</si>
  <si>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</si>
  <si>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</si>
  <si>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</si>
  <si>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</si>
  <si>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</si>
  <si>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</si>
  <si>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</si>
  <si>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</si>
  <si>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</si>
  <si>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</si>
  <si>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</si>
  <si>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</si>
  <si>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</si>
  <si>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</si>
  <si>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</si>
  <si>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</si>
  <si>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</si>
  <si>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</si>
  <si>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</si>
  <si>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</si>
  <si>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</si>
  <si>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</si>
  <si>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</si>
  <si>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</si>
  <si>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</si>
  <si>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</si>
  <si>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</si>
  <si>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</si>
  <si>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</si>
  <si>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</si>
  <si>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</si>
  <si>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</si>
  <si>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</si>
  <si>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</si>
  <si>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</si>
  <si>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</si>
  <si>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</si>
  <si>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</si>
  <si>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</si>
  <si>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</si>
  <si>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</si>
  <si>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</si>
  <si>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</si>
  <si>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</si>
  <si>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</si>
  <si>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</si>
  <si>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</si>
  <si>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</si>
  <si>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</si>
  <si>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</si>
  <si>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</si>
  <si>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</si>
  <si>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</si>
  <si>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</si>
  <si>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</si>
  <si>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</si>
  <si>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</si>
  <si>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</si>
  <si>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</si>
  <si>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</si>
  <si>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</si>
  <si>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</si>
  <si>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</si>
  <si>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</si>
  <si>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</si>
  <si>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</si>
  <si>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</si>
  <si>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</si>
  <si>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</si>
  <si>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</si>
  <si>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</si>
  <si>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</si>
  <si>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</si>
  <si>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</si>
  <si>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</si>
  <si>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</si>
  <si>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</si>
  <si>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</si>
  <si>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</si>
  <si>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</si>
  <si>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</si>
  <si>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</si>
  <si>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</si>
  <si>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</si>
  <si>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</si>
  <si>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</si>
  <si>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</si>
  <si>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</si>
  <si>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</si>
  <si>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</si>
  <si>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</si>
  <si>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</si>
  <si>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</si>
  <si>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</si>
  <si>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</si>
  <si>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</si>
  <si>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</si>
  <si>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</si>
  <si>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</si>
  <si>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</si>
  <si>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</si>
  <si>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</si>
  <si>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</si>
  <si>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</si>
  <si>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</si>
  <si>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</si>
  <si>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</si>
  <si>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</si>
  <si>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</si>
  <si>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</si>
  <si>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</si>
  <si>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</si>
  <si>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</si>
  <si>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</si>
  <si>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</si>
  <si>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</si>
  <si>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</si>
  <si>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</si>
  <si>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</si>
  <si>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</si>
  <si>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</si>
  <si>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</si>
  <si>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</si>
  <si>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</si>
  <si>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</si>
  <si>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</si>
  <si>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</si>
  <si>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</si>
  <si>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</si>
  <si>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</si>
  <si>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</si>
  <si>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</si>
  <si>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</si>
  <si>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</si>
  <si>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</si>
  <si>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</si>
  <si>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</si>
  <si>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</si>
  <si>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</si>
  <si>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</si>
  <si>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</si>
  <si>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</si>
  <si>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</si>
  <si>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</si>
  <si>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</si>
  <si>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</si>
  <si>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</si>
  <si>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</si>
  <si>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</si>
  <si>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</si>
  <si>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</si>
  <si>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</si>
  <si>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</si>
  <si>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</si>
  <si>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</si>
  <si>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</si>
  <si>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</si>
  <si>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</si>
  <si>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</si>
  <si>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</si>
  <si>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</si>
  <si>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</si>
  <si>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</si>
  <si>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</si>
  <si>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</si>
  <si>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</si>
  <si>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</si>
  <si>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</si>
  <si>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</si>
  <si>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</si>
  <si>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</si>
  <si>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</si>
  <si>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</si>
  <si>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</si>
  <si>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</si>
  <si>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</si>
  <si>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</si>
  <si>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</si>
  <si>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</si>
  <si>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</si>
  <si>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</si>
  <si>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</si>
  <si>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</si>
  <si>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</si>
  <si>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</si>
  <si>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</si>
  <si>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</si>
  <si>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</si>
  <si>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</si>
  <si>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</si>
  <si>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</si>
  <si>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</si>
  <si>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</si>
  <si>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</si>
  <si>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</si>
  <si>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</si>
  <si>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</si>
  <si>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</si>
  <si>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</si>
  <si>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</si>
  <si>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</si>
  <si>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</si>
  <si>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</si>
  <si>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</si>
  <si>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</si>
  <si>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</si>
  <si>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</si>
  <si>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</si>
  <si>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</si>
  <si>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</si>
  <si>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</si>
  <si>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</si>
  <si>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</si>
  <si>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</si>
  <si>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</si>
  <si>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</si>
  <si>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</si>
  <si>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</si>
  <si>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</si>
  <si>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</si>
  <si>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</si>
  <si>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</si>
  <si>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</si>
  <si>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</si>
  <si>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</si>
  <si>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</si>
  <si>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</si>
  <si>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</si>
  <si>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</si>
  <si>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</si>
  <si>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</si>
  <si>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</si>
  <si>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</si>
  <si>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</si>
  <si>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</si>
  <si>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</si>
  <si>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</si>
  <si>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</si>
  <si>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</si>
  <si>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</si>
  <si>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</si>
  <si>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</si>
  <si>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</si>
  <si>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</si>
  <si>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</si>
  <si>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</si>
  <si>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</si>
  <si>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</si>
  <si>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</si>
  <si>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</si>
  <si>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</si>
  <si>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</si>
  <si>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</si>
  <si>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</si>
  <si>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</si>
  <si>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</si>
  <si>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</si>
  <si>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</si>
  <si>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</si>
  <si>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</si>
  <si>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</si>
  <si>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</si>
  <si>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</si>
  <si>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</si>
  <si>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</si>
  <si>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</si>
  <si>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</si>
  <si>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</si>
  <si>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</si>
  <si>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</si>
  <si>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</si>
  <si>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</si>
  <si>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</si>
  <si>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</si>
  <si>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</si>
  <si>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</si>
  <si>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</si>
  <si>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</si>
  <si>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</si>
  <si>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</si>
  <si>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</si>
  <si>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</si>
  <si>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</si>
  <si>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</si>
  <si>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</si>
  <si>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</si>
  <si>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</si>
  <si>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</si>
  <si>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</si>
  <si>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</si>
  <si>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</si>
  <si>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</si>
  <si>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</si>
  <si>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</si>
  <si>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</si>
  <si>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</si>
  <si>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</si>
  <si>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</si>
  <si>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</si>
  <si>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</si>
  <si>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</si>
  <si>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</si>
  <si>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</si>
  <si>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</si>
  <si>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</si>
  <si>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</si>
  <si>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</si>
  <si>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</si>
  <si>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</si>
  <si>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</si>
  <si>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</si>
  <si>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</si>
  <si>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</si>
  <si>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</si>
  <si>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</si>
  <si>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</si>
  <si>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</si>
  <si>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</si>
  <si>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</si>
  <si>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</si>
  <si>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</si>
  <si>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</si>
  <si>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</si>
  <si>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</si>
  <si>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</si>
  <si>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</si>
  <si>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</si>
  <si>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</si>
  <si>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</si>
  <si>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</si>
  <si>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</si>
  <si>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</si>
  <si>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</si>
  <si>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</si>
  <si>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</si>
  <si>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</si>
  <si>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</si>
  <si>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</si>
  <si>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</si>
  <si>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</si>
  <si>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</si>
  <si>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</si>
  <si>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</si>
  <si>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</si>
  <si>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</si>
  <si>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</si>
  <si>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</si>
  <si>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</si>
  <si>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</si>
  <si>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</si>
  <si>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</si>
  <si>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</si>
  <si>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</si>
  <si>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</si>
  <si>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</si>
  <si>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</si>
  <si>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</si>
  <si>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</si>
  <si>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</si>
  <si>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</si>
  <si>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</si>
  <si>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</si>
  <si>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</si>
  <si>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</si>
  <si>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</si>
  <si>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</si>
  <si>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</si>
  <si>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</si>
  <si>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</si>
  <si>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</si>
  <si>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</si>
  <si>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</si>
  <si>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</si>
  <si>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</si>
  <si>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</si>
  <si>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</si>
  <si>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</si>
  <si>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</si>
  <si>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</si>
  <si>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</si>
  <si>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</si>
  <si>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</si>
  <si>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</si>
  <si>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</si>
  <si>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</si>
  <si>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</si>
  <si>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</si>
  <si>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</si>
  <si>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</si>
  <si>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</si>
  <si>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</si>
  <si>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</si>
  <si>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</si>
  <si>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</si>
  <si>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</si>
  <si>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</si>
  <si>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</si>
  <si>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</si>
  <si>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</si>
  <si>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</si>
  <si>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</si>
  <si>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</si>
  <si>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</si>
  <si>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</si>
  <si>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</si>
  <si>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</si>
  <si>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</si>
  <si>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</si>
  <si>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</si>
  <si>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</si>
  <si>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</si>
  <si>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</si>
  <si>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</si>
  <si>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</si>
  <si>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</si>
  <si>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</si>
  <si>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</si>
  <si>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</si>
  <si>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</si>
  <si>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</si>
  <si>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</si>
  <si>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</si>
  <si>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</si>
  <si>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</si>
  <si>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</si>
  <si>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</si>
  <si>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</si>
  <si>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</si>
  <si>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</si>
  <si>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</si>
  <si>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</si>
  <si>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</si>
  <si>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</si>
  <si>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</si>
  <si>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</si>
  <si>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</si>
  <si>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</si>
  <si>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</si>
  <si>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</si>
  <si>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</si>
  <si>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</si>
  <si>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</si>
  <si>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</si>
  <si>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</si>
  <si>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</si>
  <si>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</si>
  <si>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</si>
  <si>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</si>
  <si>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</si>
  <si>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</si>
  <si>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</si>
  <si>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</si>
  <si>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</si>
  <si>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</si>
  <si>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</si>
  <si>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</si>
  <si>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</si>
  <si>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</si>
  <si>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</si>
  <si>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</si>
  <si>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</si>
  <si>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</si>
  <si>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</si>
  <si>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</si>
  <si>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</si>
  <si>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</si>
  <si>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</si>
  <si>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</si>
  <si>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</si>
  <si>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</si>
  <si>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</si>
  <si>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</si>
  <si>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</si>
  <si>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</si>
  <si>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</si>
  <si>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</si>
  <si>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</si>
  <si>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</si>
  <si>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</si>
  <si>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</si>
  <si>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</si>
  <si>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</si>
  <si>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</si>
  <si>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</si>
  <si>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</si>
  <si>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</si>
  <si>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</si>
  <si>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</si>
  <si>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</si>
  <si>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</si>
  <si>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</si>
  <si>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</si>
  <si>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</si>
  <si>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</si>
  <si>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</si>
  <si>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</si>
  <si>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</si>
  <si>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</si>
  <si>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</si>
  <si>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</si>
  <si>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</si>
  <si>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</si>
  <si>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</si>
  <si>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</si>
  <si>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</si>
  <si>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</si>
  <si>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</si>
  <si>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</si>
  <si>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</si>
  <si>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</si>
  <si>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</si>
  <si>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</si>
  <si>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</si>
  <si>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</si>
  <si>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</si>
  <si>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</si>
  <si>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</si>
  <si>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</si>
  <si>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</si>
  <si>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</si>
  <si>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</si>
  <si>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</si>
  <si>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</si>
  <si>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</si>
  <si>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</si>
  <si>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</si>
  <si>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</si>
  <si>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</si>
  <si>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</si>
  <si>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</si>
  <si>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</si>
  <si>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</si>
  <si>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</si>
  <si>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</si>
  <si>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</si>
  <si>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</si>
  <si>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</si>
  <si>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</si>
  <si>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</si>
  <si>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</si>
  <si>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</si>
  <si>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</si>
  <si>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</si>
  <si>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</si>
  <si>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</si>
  <si>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</si>
  <si>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</si>
  <si>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</si>
  <si>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</si>
  <si>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</si>
  <si>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</si>
  <si>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</si>
  <si>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</si>
  <si>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</si>
  <si>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</si>
  <si>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</si>
  <si>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</si>
  <si>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</si>
  <si>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</si>
  <si>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</si>
  <si>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</si>
  <si>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</si>
  <si>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</si>
  <si>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</si>
  <si>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</si>
  <si>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</si>
  <si>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</si>
  <si>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</si>
  <si>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</si>
  <si>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</si>
  <si>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</si>
  <si>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</si>
  <si>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</si>
  <si>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</si>
  <si>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</si>
  <si>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</si>
  <si>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</si>
  <si>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</si>
  <si>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</si>
  <si>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</si>
  <si>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</si>
  <si>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</si>
  <si>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</si>
  <si>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</si>
  <si>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</si>
  <si>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</si>
  <si>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</si>
  <si>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</si>
  <si>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</si>
  <si>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</si>
  <si>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</si>
  <si>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</si>
  <si>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</si>
  <si>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</si>
  <si>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</si>
  <si>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</si>
  <si>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</si>
  <si>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</si>
  <si>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</si>
  <si>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</si>
  <si>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</si>
  <si>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</si>
  <si>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</si>
  <si>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</si>
  <si>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</si>
  <si>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</si>
  <si>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</si>
  <si>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</si>
  <si>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</si>
  <si>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</si>
  <si>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</si>
  <si>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</si>
  <si>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</si>
  <si>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</si>
  <si>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</si>
  <si>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</si>
  <si>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</si>
  <si>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</si>
  <si>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</si>
  <si>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</si>
  <si>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</si>
  <si>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</si>
  <si>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</si>
  <si>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</si>
  <si>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</si>
  <si>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</si>
  <si>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</si>
  <si>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</si>
  <si>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</si>
  <si>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</si>
  <si>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</si>
  <si>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</si>
  <si>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</si>
  <si>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</si>
  <si>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</si>
  <si>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</si>
  <si>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</si>
  <si>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</si>
  <si>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</si>
  <si>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</si>
  <si>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</si>
  <si>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</si>
  <si>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</si>
  <si>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</si>
  <si>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</si>
  <si>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</si>
  <si>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</si>
  <si>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</si>
  <si>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</si>
  <si>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</si>
  <si>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</si>
  <si>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</si>
  <si>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</si>
  <si>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</si>
  <si>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</si>
  <si>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</si>
  <si>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</si>
  <si>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</si>
  <si>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</si>
  <si>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</si>
  <si>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</si>
  <si>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</si>
  <si>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</si>
  <si>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</si>
  <si>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</si>
  <si>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</si>
  <si>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</si>
  <si>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</si>
  <si>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</si>
  <si>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</si>
  <si>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</si>
  <si>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</si>
  <si>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</si>
  <si>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</si>
  <si>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</si>
  <si>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</si>
  <si>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</si>
  <si>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</si>
  <si>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</si>
  <si>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</si>
  <si>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</si>
  <si>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</si>
  <si>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</si>
  <si>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</si>
  <si>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</si>
  <si>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</si>
  <si>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</si>
  <si>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</si>
  <si>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</si>
  <si>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</si>
  <si>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</si>
  <si>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</si>
  <si>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</si>
  <si>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</si>
  <si>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</si>
  <si>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</si>
  <si>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</si>
  <si>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</si>
  <si>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</si>
  <si>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</si>
  <si>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</si>
  <si>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</si>
  <si>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</si>
  <si>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</si>
  <si>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</si>
  <si>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</si>
  <si>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</si>
  <si>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</si>
  <si>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</si>
  <si>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</si>
  <si>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</si>
  <si>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</si>
  <si>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</si>
  <si>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</si>
  <si>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</si>
  <si>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</si>
  <si>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</si>
  <si>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</si>
  <si>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</si>
  <si>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</si>
  <si>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</si>
  <si>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</si>
  <si>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</si>
  <si>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</si>
  <si>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</si>
  <si>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</si>
  <si>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</si>
  <si>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</si>
  <si>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</si>
  <si>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</si>
  <si>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</si>
  <si>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</si>
  <si>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</si>
  <si>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</si>
  <si>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</si>
  <si>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</si>
  <si>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</si>
  <si>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</si>
  <si>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</si>
  <si>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</si>
  <si>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</si>
  <si>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</si>
  <si>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</si>
  <si>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</si>
  <si>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</si>
  <si>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</si>
  <si>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</si>
  <si>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</si>
  <si>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</si>
  <si>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</si>
  <si>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</si>
  <si>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</si>
  <si>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</si>
  <si>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</si>
  <si>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</si>
  <si>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</si>
  <si>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</si>
  <si>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</si>
  <si>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</si>
  <si>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</si>
  <si>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</si>
  <si>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</si>
  <si>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</si>
  <si>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</si>
  <si>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</si>
  <si>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</si>
  <si>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</si>
  <si>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</si>
  <si>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</si>
  <si>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</si>
  <si>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</si>
  <si>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</si>
  <si>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</si>
  <si>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</si>
  <si>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</si>
  <si>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</si>
  <si>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</si>
  <si>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</si>
  <si>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</si>
  <si>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</si>
  <si>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</si>
  <si>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</si>
  <si>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</si>
  <si>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</si>
  <si>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</si>
  <si>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</si>
  <si>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</si>
  <si>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</si>
  <si>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</si>
  <si>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</si>
  <si>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</si>
  <si>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</si>
  <si>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</si>
  <si>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</si>
  <si>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</si>
  <si>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</si>
  <si>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</si>
  <si>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</si>
  <si>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</si>
  <si>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</si>
  <si>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</si>
  <si>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</si>
  <si>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</si>
  <si>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</si>
  <si>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</si>
  <si>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</si>
  <si>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</si>
  <si>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</si>
  <si>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</si>
  <si>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</si>
  <si>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</si>
  <si>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</si>
  <si>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</si>
  <si>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</si>
  <si>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</si>
  <si>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</si>
  <si>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</si>
  <si>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</si>
  <si>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</si>
  <si>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</si>
  <si>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</si>
  <si>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</si>
  <si>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</si>
  <si>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</si>
  <si>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</si>
  <si>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</si>
  <si>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</si>
  <si>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</si>
  <si>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</si>
  <si>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</si>
  <si>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</si>
  <si>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</si>
  <si>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</si>
  <si>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</si>
  <si>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</si>
  <si>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</si>
  <si>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</si>
  <si>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</si>
  <si>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</si>
  <si>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</si>
  <si>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</si>
  <si>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</si>
  <si>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</si>
  <si>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</si>
  <si>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</si>
  <si>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</si>
  <si>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</si>
  <si>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</si>
  <si>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</si>
  <si>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</si>
  <si>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</si>
  <si>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</si>
  <si>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</si>
  <si>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</si>
  <si>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</si>
  <si>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</si>
  <si>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</si>
  <si>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</si>
  <si>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</si>
  <si>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</si>
  <si>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</si>
  <si>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</si>
  <si>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</si>
  <si>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</si>
  <si>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</si>
  <si>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</si>
  <si>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</si>
  <si>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</si>
  <si>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</si>
  <si>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</si>
  <si>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</si>
  <si>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</si>
  <si>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</si>
  <si>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</si>
  <si>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</si>
  <si>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</si>
  <si>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</si>
  <si>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</si>
  <si>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</si>
  <si>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</si>
  <si>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</si>
  <si>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</si>
  <si>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</si>
  <si>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</si>
  <si>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</si>
  <si>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</si>
  <si>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</si>
  <si>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</si>
  <si>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</si>
  <si>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</si>
  <si>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</si>
  <si>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</si>
  <si>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</si>
  <si>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</si>
  <si>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</si>
  <si>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</si>
  <si>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</si>
  <si>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</si>
  <si>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</si>
  <si>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</si>
  <si>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</si>
  <si>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</si>
  <si>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</si>
  <si>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</si>
  <si>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</si>
  <si>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</si>
  <si>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</si>
  <si>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</si>
  <si>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</si>
  <si>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</si>
  <si>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</si>
  <si>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</si>
  <si>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</si>
  <si>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</si>
  <si>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</si>
  <si>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</si>
  <si>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</si>
  <si>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</si>
  <si>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</si>
  <si>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</si>
  <si>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</si>
  <si>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</si>
  <si>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</si>
  <si>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</si>
  <si>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</si>
  <si>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</si>
  <si>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</si>
  <si>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</si>
  <si>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</si>
  <si>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</si>
  <si>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</si>
  <si>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</si>
  <si>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</si>
  <si>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</si>
  <si>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</si>
  <si>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</si>
  <si>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</si>
  <si>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</si>
  <si>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</si>
  <si>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</si>
  <si>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</si>
  <si>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</si>
  <si>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</si>
  <si>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</si>
  <si>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</si>
  <si>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</si>
  <si>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</si>
  <si>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</si>
  <si>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</si>
  <si>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</si>
  <si>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</si>
  <si>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</si>
  <si>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</si>
  <si>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</si>
  <si>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</si>
  <si>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</si>
  <si>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</si>
  <si>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</si>
  <si>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</si>
  <si>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</si>
  <si>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</si>
  <si>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</si>
  <si>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</si>
  <si>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</si>
  <si>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</si>
  <si>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</si>
  <si>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</si>
  <si>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</si>
  <si>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</si>
  <si>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</si>
  <si>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</si>
  <si>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</si>
  <si>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</si>
  <si>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</si>
  <si>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</si>
  <si>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</si>
  <si>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</si>
  <si>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</si>
  <si>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</si>
  <si>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</si>
  <si>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</si>
  <si>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</si>
  <si>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</si>
  <si>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</si>
  <si>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</si>
  <si>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</si>
  <si>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</si>
  <si>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</si>
  <si>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</si>
  <si>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</si>
  <si>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</si>
  <si>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</si>
  <si>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</si>
  <si>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</si>
  <si>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</si>
  <si>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</si>
  <si>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</si>
  <si>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</si>
  <si>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</si>
  <si>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</si>
  <si>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</si>
  <si>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</si>
  <si>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</si>
  <si>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</si>
  <si>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</si>
  <si>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</si>
  <si>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</si>
  <si>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</si>
  <si>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</si>
  <si>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</si>
  <si>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</si>
  <si>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</si>
  <si>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</si>
  <si>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</si>
  <si>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</si>
  <si>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</si>
  <si>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</si>
  <si>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</si>
  <si>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</si>
  <si>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</si>
  <si>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</si>
  <si>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</si>
  <si>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</si>
  <si>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</si>
  <si>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</si>
  <si>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</si>
  <si>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</si>
  <si>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</si>
  <si>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</si>
  <si>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</si>
  <si>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</si>
  <si>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</si>
  <si>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</si>
  <si>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</si>
  <si>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</si>
  <si>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</si>
  <si>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</si>
  <si>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</si>
  <si>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</si>
  <si>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</si>
  <si>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</si>
  <si>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</si>
  <si>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</si>
  <si>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</si>
  <si>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</si>
  <si>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</si>
  <si>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</si>
  <si>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</si>
  <si>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</si>
  <si>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</si>
  <si>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</si>
  <si>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</si>
  <si>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</si>
  <si>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</si>
  <si>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</si>
  <si>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</si>
  <si>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</si>
  <si>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</si>
  <si>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</si>
  <si>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</si>
  <si>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</si>
  <si>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</si>
  <si>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</si>
  <si>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</si>
  <si>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</si>
  <si>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</si>
  <si>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</si>
  <si>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</si>
  <si>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</si>
  <si>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</si>
  <si>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</si>
  <si>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</si>
  <si>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</si>
  <si>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</si>
  <si>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</si>
  <si>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</si>
  <si>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</si>
  <si>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</si>
  <si>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</si>
  <si>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</si>
  <si>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</si>
  <si>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</si>
  <si>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</si>
  <si>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</si>
  <si>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</si>
  <si>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</si>
  <si>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</si>
  <si>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</si>
  <si>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</si>
  <si>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</si>
  <si>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</si>
  <si>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</si>
  <si>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</si>
  <si>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</si>
  <si>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</si>
  <si>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</si>
  <si>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</si>
  <si>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</si>
  <si>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</si>
  <si>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</si>
  <si>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</si>
  <si>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</si>
  <si>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</si>
  <si>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</si>
  <si>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</si>
  <si>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</si>
  <si>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</si>
  <si>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</si>
  <si>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</si>
  <si>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</si>
  <si>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</si>
  <si>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</si>
  <si>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</si>
  <si>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</si>
  <si>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</si>
  <si>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</si>
  <si>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</si>
  <si>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</si>
  <si>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</si>
  <si>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</si>
  <si>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</si>
  <si>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</si>
  <si>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</si>
  <si>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</si>
  <si>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</si>
  <si>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</si>
  <si>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</si>
  <si>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</si>
  <si>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</si>
  <si>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</si>
  <si>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</si>
  <si>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</si>
  <si>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</si>
  <si>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</si>
  <si>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</si>
  <si>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</si>
  <si>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</si>
  <si>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</si>
  <si>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</si>
  <si>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</si>
  <si>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</si>
  <si>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</si>
  <si>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</si>
  <si>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</si>
  <si>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</si>
  <si>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</si>
  <si>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</si>
  <si>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</si>
  <si>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</si>
  <si>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</si>
  <si>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</si>
  <si>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</si>
  <si>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</si>
  <si>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</si>
  <si>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</si>
  <si>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</si>
  <si>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</si>
  <si>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</si>
  <si>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</si>
  <si>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</si>
  <si>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</si>
  <si>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</si>
  <si>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</si>
  <si>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</si>
  <si>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</si>
  <si>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</si>
  <si>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</si>
  <si>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</si>
  <si>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</si>
  <si>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</si>
  <si>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</si>
  <si>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</si>
  <si>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</si>
  <si>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</si>
  <si>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</si>
  <si>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</si>
  <si>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</si>
  <si>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</si>
  <si>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</si>
  <si>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</si>
  <si>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</si>
  <si>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</si>
  <si>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</si>
  <si>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</si>
  <si>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</si>
  <si>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</si>
  <si>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</si>
  <si>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</si>
  <si>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</si>
  <si>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</si>
  <si>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</si>
  <si>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</si>
  <si>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</si>
  <si>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</si>
  <si>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</si>
  <si>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</si>
  <si>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</si>
  <si>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</si>
  <si>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</si>
  <si>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</si>
  <si>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</si>
  <si>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</si>
  <si>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</si>
  <si>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</si>
  <si>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</si>
  <si>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</si>
  <si>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</si>
  <si>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</si>
  <si>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</si>
  <si>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</si>
  <si>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</si>
  <si>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</si>
  <si>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</si>
  <si>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</si>
  <si>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</si>
  <si>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</si>
  <si>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</si>
  <si>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</si>
  <si>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</si>
  <si>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</si>
  <si>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</si>
  <si>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</si>
  <si>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</si>
  <si>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</si>
  <si>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</si>
  <si>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</si>
  <si>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</si>
  <si>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</si>
  <si>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</si>
  <si>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</si>
  <si>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</si>
  <si>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</si>
  <si>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</si>
  <si>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</si>
  <si>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</si>
  <si>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</si>
  <si>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</si>
  <si>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</si>
  <si>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</si>
  <si>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</si>
  <si>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</si>
  <si>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</si>
  <si>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</si>
  <si>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</si>
  <si>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</si>
  <si>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</si>
  <si>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</si>
  <si>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</si>
  <si>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</si>
  <si>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</si>
  <si>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</si>
  <si>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</si>
  <si>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</si>
  <si>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</si>
  <si>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</si>
  <si>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</si>
  <si>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</si>
  <si>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</si>
  <si>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</si>
  <si>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</si>
  <si>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</si>
  <si>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</si>
  <si>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</si>
  <si>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</si>
  <si>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</si>
  <si>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</si>
  <si>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</si>
  <si>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</si>
  <si>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</si>
  <si>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</si>
  <si>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</si>
  <si>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</si>
  <si>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</si>
  <si>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</si>
  <si>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</si>
  <si>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</si>
  <si>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</si>
  <si>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</si>
  <si>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</si>
  <si>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</si>
  <si>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</si>
  <si>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</si>
  <si>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</si>
  <si>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</si>
  <si>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</si>
  <si>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</si>
  <si>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</si>
  <si>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</si>
  <si>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</si>
  <si>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</si>
  <si>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</si>
  <si>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</si>
  <si>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</si>
  <si>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</si>
  <si>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</si>
  <si>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</si>
  <si>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</si>
  <si>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</si>
  <si>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</si>
  <si>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</si>
  <si>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</si>
  <si>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</si>
  <si>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</si>
  <si>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</si>
  <si>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</si>
  <si>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</si>
  <si>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</si>
  <si>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</si>
  <si>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</si>
  <si>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</si>
  <si>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</si>
  <si>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</si>
  <si>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</si>
  <si>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</si>
  <si>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</si>
  <si>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</si>
  <si>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</si>
  <si>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</si>
  <si>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</si>
  <si>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</si>
  <si>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</si>
  <si>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</si>
  <si>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</si>
  <si>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</si>
  <si>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</si>
  <si>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</si>
  <si>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</si>
  <si>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</si>
  <si>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</si>
  <si>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</si>
  <si>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</si>
  <si>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</si>
  <si>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</si>
  <si>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</si>
  <si>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</si>
  <si>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</si>
  <si>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</si>
  <si>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</si>
  <si>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</si>
  <si>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</si>
  <si>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</si>
  <si>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</si>
  <si>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</si>
  <si>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</si>
  <si>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</si>
  <si>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</si>
  <si>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</si>
  <si>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</si>
  <si>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</si>
  <si>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</si>
  <si>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</si>
  <si>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</si>
  <si>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</si>
  <si>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</si>
  <si>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</si>
  <si>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</si>
  <si>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</si>
  <si>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</si>
  <si>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</si>
  <si>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</si>
  <si>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</si>
  <si>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</si>
  <si>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</si>
  <si>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</si>
  <si>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</si>
  <si>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</si>
  <si>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</si>
  <si>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</si>
  <si>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</si>
  <si>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</si>
  <si>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</si>
  <si>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</si>
  <si>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</si>
  <si>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</si>
  <si>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</si>
  <si>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</si>
  <si>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</si>
  <si>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</si>
  <si>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</si>
  <si>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</si>
  <si>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</si>
  <si>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</si>
  <si>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</si>
  <si>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</si>
  <si>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</si>
  <si>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</si>
  <si>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</si>
  <si>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</si>
  <si>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</si>
  <si>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</si>
  <si>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</si>
  <si>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</si>
  <si>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</si>
  <si>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</si>
  <si>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</si>
  <si>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</si>
  <si>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</si>
  <si>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</si>
  <si>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</si>
  <si>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</si>
  <si>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</si>
  <si>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</si>
  <si>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</si>
  <si>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</si>
  <si>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</si>
  <si>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</si>
  <si>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</si>
  <si>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</si>
  <si>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</si>
  <si>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</si>
  <si>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</si>
  <si>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</si>
  <si>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</si>
  <si>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</si>
  <si>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</si>
  <si>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</si>
  <si>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</si>
  <si>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</si>
  <si>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</si>
  <si>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</si>
  <si>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</si>
  <si>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</si>
  <si>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</si>
  <si>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</si>
  <si>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</si>
  <si>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</si>
  <si>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</si>
  <si>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</si>
  <si>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</si>
  <si>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</si>
  <si>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</si>
  <si>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</si>
  <si>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</si>
  <si>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</si>
  <si>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</si>
  <si>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</si>
  <si>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</si>
  <si>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</si>
  <si>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</si>
  <si>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</si>
  <si>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</si>
  <si>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</si>
  <si>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</si>
  <si>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</si>
  <si>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</si>
  <si>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</si>
  <si>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</si>
  <si>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</si>
  <si>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</si>
  <si>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</si>
  <si>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</si>
  <si>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</si>
  <si>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</si>
  <si>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</si>
  <si>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</si>
  <si>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</si>
  <si>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</si>
  <si>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</si>
  <si>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</si>
  <si>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</si>
  <si>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</si>
  <si>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</si>
  <si>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</si>
  <si>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</si>
  <si>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</si>
  <si>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</si>
  <si>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</si>
  <si>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</si>
  <si>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</si>
  <si>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</si>
  <si>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</si>
  <si>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</si>
  <si>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</si>
  <si>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</si>
  <si>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</si>
  <si>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</si>
  <si>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</si>
  <si>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</si>
  <si>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</si>
  <si>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</si>
  <si>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</si>
  <si>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</si>
  <si>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</si>
  <si>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</si>
  <si>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</si>
  <si>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</si>
  <si>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</si>
  <si>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</si>
  <si>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</si>
  <si>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</si>
  <si>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</si>
  <si>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</si>
  <si>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</si>
  <si>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</si>
  <si>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</si>
  <si>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</si>
  <si>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</si>
  <si>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</si>
  <si>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</si>
  <si>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</si>
  <si>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</si>
  <si>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</si>
  <si>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</si>
  <si>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</si>
  <si>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</si>
  <si>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</si>
  <si>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</si>
  <si>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</si>
  <si>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</si>
  <si>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</si>
  <si>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</si>
  <si>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</si>
  <si>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</si>
  <si>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</si>
  <si>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</si>
  <si>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</si>
  <si>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</si>
  <si>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</si>
  <si>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</si>
  <si>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</si>
  <si>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</si>
  <si>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</si>
  <si>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</si>
  <si>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</si>
  <si>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</si>
  <si>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</si>
  <si>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</si>
  <si>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</si>
  <si>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</si>
  <si>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</si>
  <si>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</si>
  <si>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</si>
  <si>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</si>
  <si>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</si>
  <si>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</si>
  <si>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</si>
  <si>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</si>
  <si>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</si>
  <si>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</si>
  <si>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</si>
  <si>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</si>
  <si>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</si>
  <si>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</si>
  <si>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</si>
  <si>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</si>
  <si>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</si>
  <si>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</si>
  <si>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</si>
  <si>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</si>
  <si>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</si>
  <si>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</si>
  <si>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</si>
  <si>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</si>
  <si>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</si>
  <si>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</si>
  <si>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</si>
  <si>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</si>
  <si>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</si>
  <si>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</si>
  <si>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</si>
  <si>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</si>
  <si>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</si>
  <si>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</si>
  <si>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</si>
  <si>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</si>
  <si>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</si>
  <si>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</si>
  <si>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</si>
  <si>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</si>
  <si>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</si>
  <si>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</si>
  <si>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</si>
  <si>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</si>
  <si>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</si>
  <si>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</si>
  <si>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</si>
  <si>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</si>
  <si>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</si>
  <si>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</si>
  <si>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</si>
  <si>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</si>
  <si>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</si>
  <si>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</si>
  <si>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</si>
  <si>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</si>
  <si>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</si>
  <si>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</si>
  <si>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</si>
  <si>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</si>
  <si>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</si>
  <si>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</si>
  <si>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</si>
  <si>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</si>
  <si>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</si>
  <si>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</si>
  <si>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</si>
  <si>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</si>
  <si>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</si>
  <si>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</si>
  <si>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</si>
  <si>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</si>
  <si>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</si>
  <si>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</si>
  <si>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</si>
  <si>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</si>
  <si>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</si>
  <si>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</si>
  <si>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</si>
  <si>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</si>
  <si>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</si>
  <si>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</si>
  <si>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</si>
  <si>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</si>
  <si>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</si>
  <si>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</si>
  <si>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</si>
  <si>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</si>
  <si>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</si>
  <si>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</si>
  <si>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</si>
  <si>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</si>
  <si>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</si>
  <si>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</si>
  <si>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</si>
  <si>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</si>
  <si>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</si>
  <si>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</si>
  <si>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</si>
  <si>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</si>
  <si>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</si>
  <si>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</si>
  <si>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</si>
  <si>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</si>
  <si>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</si>
  <si>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</si>
  <si>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</si>
  <si>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</si>
  <si>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</si>
  <si>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</si>
  <si>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</si>
  <si>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</si>
  <si>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</si>
  <si>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</si>
  <si>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</si>
  <si>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</si>
  <si>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</si>
  <si>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</si>
  <si>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</si>
  <si>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</si>
  <si>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</si>
  <si>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</si>
  <si>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</si>
  <si>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</si>
  <si>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</si>
  <si>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</si>
  <si>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</si>
  <si>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</si>
  <si>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</si>
  <si>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</si>
  <si>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</si>
  <si>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</si>
  <si>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</si>
  <si>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</si>
  <si>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</si>
  <si>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</si>
  <si>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</si>
  <si>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</si>
  <si>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</si>
  <si>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</si>
  <si>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</si>
  <si>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</si>
  <si>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</si>
  <si>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</si>
  <si>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</si>
  <si>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</si>
  <si>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</si>
  <si>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</si>
  <si>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</si>
  <si>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</si>
  <si>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</si>
  <si>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</si>
  <si>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</si>
  <si>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</si>
  <si>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</si>
  <si>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</si>
  <si>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</si>
  <si>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</si>
  <si>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</si>
  <si>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</si>
  <si>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</si>
  <si>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</si>
  <si>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</si>
  <si>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</si>
  <si>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</si>
  <si>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</si>
  <si>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</si>
  <si>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</si>
  <si>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</si>
  <si>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</si>
  <si>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</si>
  <si>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</si>
  <si>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</si>
  <si>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</si>
  <si>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</si>
  <si>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</si>
  <si>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</si>
  <si>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</si>
  <si>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</si>
  <si>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</si>
  <si>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</si>
  <si>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</si>
  <si>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</si>
  <si>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</si>
  <si>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</si>
  <si>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</si>
  <si>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</si>
  <si>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</si>
  <si>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</si>
  <si>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</si>
  <si>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</si>
  <si>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</si>
  <si>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</si>
  <si>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</si>
  <si>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</si>
  <si>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</si>
  <si>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</si>
  <si>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</si>
  <si>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</si>
  <si>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</si>
  <si>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</si>
  <si>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</si>
  <si>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</si>
  <si>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</si>
  <si>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</si>
  <si>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</si>
  <si>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</si>
  <si>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</si>
  <si>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</si>
  <si>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</si>
  <si>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</si>
  <si>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</si>
  <si>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</si>
  <si>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</si>
  <si>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</si>
  <si>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</si>
  <si>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</si>
  <si>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</si>
  <si>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</si>
  <si>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</si>
  <si>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</si>
  <si>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</si>
  <si>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</si>
  <si>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</si>
  <si>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</si>
  <si>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</si>
  <si>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</si>
  <si>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</si>
  <si>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</si>
  <si>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</si>
  <si>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</si>
  <si>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</si>
  <si>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</si>
  <si>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</si>
  <si>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</si>
  <si>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</si>
  <si>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</si>
  <si>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</si>
  <si>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</si>
  <si>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</si>
  <si>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</si>
  <si>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</si>
  <si>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</si>
  <si>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</si>
  <si>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</si>
  <si>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</si>
  <si>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</si>
  <si>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</si>
  <si>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</si>
  <si>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</si>
  <si>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</si>
  <si>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</si>
  <si>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</si>
  <si>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</si>
  <si>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</si>
  <si>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</si>
  <si>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</si>
  <si>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</si>
  <si>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</si>
  <si>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</si>
  <si>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</si>
  <si>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</si>
  <si>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</si>
  <si>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</si>
  <si>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</si>
  <si>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</si>
  <si>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</si>
  <si>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</si>
  <si>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</si>
  <si>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</si>
  <si>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</si>
  <si>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</si>
  <si>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</si>
  <si>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</si>
  <si>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</si>
  <si>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</si>
  <si>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</si>
  <si>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</si>
  <si>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</si>
  <si>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</si>
  <si>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</si>
  <si>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</si>
  <si>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</si>
  <si>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</si>
  <si>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</si>
  <si>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</si>
  <si>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</si>
  <si>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</si>
  <si>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</si>
  <si>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</si>
  <si>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</si>
  <si>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</si>
  <si>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</si>
  <si>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</si>
  <si>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</si>
  <si>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</si>
  <si>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</si>
  <si>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</si>
  <si>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</si>
  <si>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</si>
  <si>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</si>
  <si>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</si>
  <si>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</si>
  <si>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</si>
  <si>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</si>
  <si>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</si>
  <si>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</si>
  <si>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</si>
  <si>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</si>
  <si>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</si>
  <si>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</si>
  <si>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</si>
  <si>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</si>
  <si>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</si>
  <si>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</si>
  <si>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</si>
  <si>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</si>
  <si>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</si>
  <si>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</si>
  <si>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</si>
  <si>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</si>
  <si>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</si>
  <si>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</si>
  <si>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</si>
  <si>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</si>
  <si>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</si>
  <si>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</si>
  <si>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</si>
  <si>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</si>
  <si>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</si>
  <si>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</si>
  <si>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</si>
  <si>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</si>
  <si>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</si>
  <si>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</si>
  <si>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</si>
  <si>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</si>
  <si>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</si>
  <si>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</si>
  <si>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</si>
  <si>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</si>
  <si>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</si>
  <si>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</si>
  <si>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</si>
  <si>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</si>
  <si>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</si>
  <si>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</si>
  <si>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</si>
  <si>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</si>
  <si>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</si>
  <si>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</si>
  <si>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</si>
  <si>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</si>
  <si>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</si>
  <si>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</si>
  <si>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</si>
  <si>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</si>
  <si>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</si>
  <si>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</si>
  <si>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</si>
  <si>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</si>
  <si>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</si>
  <si>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</si>
  <si>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</si>
  <si>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</si>
  <si>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</si>
  <si>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</si>
  <si>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</si>
  <si>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</si>
  <si>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</si>
  <si>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</si>
  <si>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</si>
  <si>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</si>
  <si>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</si>
  <si>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</si>
  <si>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</si>
  <si>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</si>
  <si>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</si>
  <si>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</si>
  <si>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</si>
  <si>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</si>
  <si>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</si>
  <si>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</si>
  <si>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</si>
  <si>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</si>
  <si>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</si>
  <si>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</si>
  <si>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</si>
  <si>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</si>
  <si>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</si>
  <si>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</si>
  <si>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</si>
  <si>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</si>
  <si>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</si>
  <si>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</si>
  <si>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</si>
  <si>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</si>
  <si>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</si>
  <si>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</si>
  <si>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</si>
  <si>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</si>
  <si>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</si>
  <si>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</si>
  <si>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</si>
  <si>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</si>
  <si>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</si>
  <si>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</si>
  <si>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</si>
  <si>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</si>
  <si>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</si>
  <si>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</si>
  <si>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</si>
  <si>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</si>
  <si>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</si>
  <si>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</si>
  <si>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</si>
  <si>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</si>
  <si>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</si>
  <si>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</si>
  <si>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</si>
  <si>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</si>
  <si>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</si>
  <si>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</si>
  <si>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</si>
  <si>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</si>
  <si>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</si>
  <si>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</si>
  <si>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</si>
  <si>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</si>
  <si>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</si>
  <si>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</si>
  <si>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</si>
  <si>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</si>
  <si>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</si>
  <si>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</si>
  <si>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</si>
  <si>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</si>
  <si>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</si>
  <si>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</si>
  <si>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</si>
  <si>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</si>
  <si>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</si>
  <si>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</si>
  <si>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</si>
  <si>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</si>
  <si>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</si>
  <si>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</si>
  <si>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</si>
  <si>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</si>
  <si>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</si>
  <si>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</si>
  <si>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</si>
  <si>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</si>
  <si>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</si>
  <si>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</si>
  <si>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</si>
  <si>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</si>
  <si>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</si>
  <si>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</si>
  <si>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</si>
  <si>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</si>
  <si>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</si>
  <si>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</si>
  <si>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</si>
  <si>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</si>
  <si>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</si>
  <si>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</si>
  <si>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</si>
  <si>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</si>
  <si>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</si>
  <si>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</si>
  <si>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</si>
  <si>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</si>
  <si>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</si>
  <si>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</si>
  <si>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</si>
  <si>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</si>
  <si>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</si>
  <si>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</si>
  <si>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</si>
  <si>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</si>
  <si>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</si>
  <si>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</si>
  <si>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</si>
  <si>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</si>
  <si>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</si>
  <si>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</si>
  <si>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</si>
  <si>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</si>
  <si>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</si>
  <si>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</si>
  <si>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</si>
  <si>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</si>
  <si>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</si>
  <si>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</si>
  <si>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</si>
  <si>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</si>
  <si>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</si>
  <si>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</si>
  <si>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</si>
  <si>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</si>
  <si>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</si>
  <si>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</si>
  <si>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</si>
  <si>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</si>
  <si>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</si>
  <si>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</si>
  <si>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</si>
  <si>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</si>
  <si>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</si>
  <si>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</si>
  <si>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</si>
  <si>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</si>
  <si>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</si>
  <si>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</si>
  <si>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</si>
  <si>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</si>
  <si>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</si>
  <si>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</si>
  <si>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</si>
  <si>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</si>
  <si>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</si>
  <si>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</si>
  <si>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</si>
  <si>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</si>
  <si>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</si>
  <si>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</si>
  <si>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</si>
  <si>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</si>
  <si>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</si>
  <si>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</si>
  <si>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</si>
  <si>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</si>
  <si>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</si>
  <si>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</si>
  <si>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</si>
  <si>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</si>
  <si>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</si>
  <si>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</si>
  <si>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</si>
  <si>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</si>
  <si>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</si>
  <si>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</si>
  <si>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</si>
  <si>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</si>
  <si>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</si>
  <si>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</si>
  <si>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</si>
  <si>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</si>
  <si>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</si>
  <si>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</si>
  <si>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</si>
  <si>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</si>
  <si>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</si>
  <si>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</si>
  <si>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</si>
  <si>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</si>
  <si>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</si>
  <si>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</si>
  <si>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</si>
  <si>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</si>
  <si>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</si>
  <si>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</si>
  <si>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</si>
  <si>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</si>
  <si>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</si>
  <si>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</si>
  <si>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</si>
  <si>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</si>
  <si>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</si>
  <si>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</si>
  <si>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</si>
  <si>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</si>
  <si>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</si>
  <si>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</si>
  <si>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</si>
  <si>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</si>
  <si>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</si>
  <si>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</si>
  <si>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</si>
  <si>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</si>
  <si>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</si>
  <si>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</si>
  <si>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</si>
  <si>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</si>
  <si>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</si>
  <si>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</si>
  <si>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</si>
  <si>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</si>
  <si>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</si>
  <si>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</si>
  <si>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</si>
  <si>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</si>
  <si>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</si>
  <si>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</si>
  <si>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</si>
  <si>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</si>
  <si>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</si>
  <si>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</si>
  <si>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</si>
  <si>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</si>
  <si>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</si>
  <si>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</si>
  <si>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</si>
  <si>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</si>
  <si>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</si>
  <si>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</si>
  <si>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</si>
  <si>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</si>
  <si>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</si>
  <si>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</si>
  <si>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</si>
  <si>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</si>
  <si>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</si>
  <si>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</si>
  <si>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</si>
  <si>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</si>
  <si>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</si>
  <si>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</si>
  <si>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</si>
  <si>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</si>
  <si>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</si>
  <si>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</si>
  <si>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</si>
  <si>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</si>
  <si>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</si>
  <si>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</si>
  <si>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</si>
  <si>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</si>
  <si>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</si>
  <si>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</si>
  <si>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</si>
  <si>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</si>
  <si>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</si>
  <si>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</si>
  <si>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</si>
  <si>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</si>
  <si>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</si>
  <si>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</si>
  <si>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</si>
  <si>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</si>
  <si>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</si>
  <si>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</si>
  <si>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</si>
  <si>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</si>
  <si>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</si>
  <si>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</si>
  <si>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</si>
  <si>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</si>
  <si>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</si>
  <si>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</si>
  <si>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</si>
  <si>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</si>
  <si>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</si>
  <si>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</si>
  <si>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</si>
  <si>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</si>
  <si>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</si>
  <si>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</si>
  <si>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</si>
  <si>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</si>
  <si>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</si>
  <si>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</si>
  <si>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</si>
  <si>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</si>
  <si>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</si>
  <si>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</si>
  <si>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</si>
  <si>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</si>
  <si>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</si>
  <si>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</si>
  <si>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</si>
  <si>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</si>
  <si>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</si>
  <si>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</si>
  <si>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</si>
  <si>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</si>
  <si>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</si>
  <si>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</si>
  <si>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</si>
  <si>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</si>
  <si>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</si>
  <si>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</si>
  <si>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</si>
  <si>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</si>
  <si>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</si>
  <si>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</si>
  <si>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</si>
  <si>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</si>
  <si>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</si>
  <si>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</si>
  <si>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</si>
  <si>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</si>
  <si>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</si>
  <si>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</si>
  <si>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</si>
  <si>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</si>
  <si>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</si>
  <si>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</si>
  <si>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</si>
  <si>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</si>
  <si>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</si>
  <si>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</si>
  <si>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</si>
  <si>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</si>
  <si>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</si>
  <si>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</si>
  <si>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</si>
  <si>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</si>
  <si>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</si>
  <si>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</si>
  <si>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</si>
  <si>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</si>
  <si>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</si>
  <si>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</si>
  <si>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</si>
  <si>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</si>
  <si>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</si>
  <si>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</si>
  <si>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</si>
  <si>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</si>
  <si>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</si>
  <si>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</si>
  <si>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</si>
  <si>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</si>
  <si>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</si>
  <si>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</si>
  <si>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</si>
  <si>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</si>
  <si>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</si>
  <si>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</si>
  <si>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</si>
  <si>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</si>
  <si>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</si>
  <si>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</si>
  <si>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</si>
  <si>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</si>
  <si>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</si>
  <si>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</si>
  <si>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</si>
  <si>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</si>
  <si>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</si>
  <si>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</si>
  <si>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</si>
  <si>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</si>
  <si>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</si>
  <si>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</si>
  <si>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</si>
  <si>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</si>
  <si>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</si>
  <si>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</si>
  <si>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</si>
  <si>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</si>
  <si>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</si>
  <si>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</si>
  <si>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</si>
  <si>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</si>
  <si>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</si>
  <si>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</si>
  <si>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</si>
  <si>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</si>
  <si>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</si>
  <si>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</si>
  <si>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</si>
  <si>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</si>
  <si>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</si>
  <si>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</si>
  <si>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</si>
  <si>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</si>
  <si>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</si>
  <si>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</si>
  <si>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</si>
  <si>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</si>
  <si>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</si>
  <si>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</si>
  <si>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</si>
  <si>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</si>
  <si>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</si>
  <si>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</si>
  <si>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</si>
  <si>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</si>
  <si>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</si>
  <si>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</si>
  <si>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</si>
  <si>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</si>
  <si>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</si>
  <si>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</si>
  <si>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</si>
  <si>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</si>
  <si>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</si>
  <si>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</si>
  <si>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</si>
  <si>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</si>
  <si>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</si>
  <si>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</si>
  <si>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</si>
  <si>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</si>
  <si>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</si>
  <si>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</si>
  <si>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</si>
  <si>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</si>
  <si>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</si>
  <si>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</si>
  <si>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</si>
  <si>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</si>
  <si>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</si>
  <si>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</si>
  <si>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</si>
  <si>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</si>
  <si>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</si>
  <si>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</si>
  <si>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</si>
  <si>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</si>
  <si>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</si>
  <si>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</si>
  <si>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</si>
  <si>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</si>
  <si>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</si>
  <si>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</si>
  <si>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</si>
  <si>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</si>
  <si>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</si>
  <si>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</si>
  <si>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</si>
  <si>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</si>
  <si>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</si>
  <si>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</si>
  <si>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</si>
  <si>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</si>
  <si>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</si>
  <si>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</si>
  <si>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</si>
  <si>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</si>
  <si>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</si>
  <si>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</si>
  <si>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</si>
  <si>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</si>
  <si>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</si>
  <si>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</si>
  <si>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</si>
  <si>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</si>
  <si>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</si>
  <si>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</si>
  <si>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</si>
  <si>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</si>
  <si>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</si>
  <si>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</si>
  <si>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</si>
  <si>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</si>
  <si>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</si>
  <si>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</si>
  <si>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</si>
  <si>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</si>
  <si>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</si>
  <si>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</si>
  <si>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</si>
  <si>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</si>
  <si>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</si>
  <si>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</si>
  <si>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</si>
  <si>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</si>
  <si>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</si>
  <si>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</si>
  <si>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</si>
  <si>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</si>
  <si>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</si>
  <si>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</si>
  <si>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</si>
  <si>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</si>
  <si>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</si>
  <si>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</si>
  <si>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</si>
  <si>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</si>
  <si>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</si>
  <si>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</si>
  <si>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</si>
  <si>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</si>
  <si>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</si>
  <si>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</si>
  <si>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</si>
  <si>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</si>
  <si>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</si>
  <si>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</si>
  <si>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</si>
  <si>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</si>
  <si>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</si>
  <si>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</si>
  <si>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</si>
  <si>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</si>
  <si>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</si>
  <si>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</si>
  <si>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</si>
  <si>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</si>
  <si>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</si>
  <si>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</si>
  <si>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</si>
  <si>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</si>
  <si>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</si>
  <si>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</si>
  <si>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</si>
  <si>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</si>
  <si>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</si>
  <si>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</si>
  <si>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</si>
  <si>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</si>
  <si>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</si>
  <si>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</si>
  <si>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</si>
  <si>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</si>
  <si>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</si>
  <si>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</si>
  <si>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</si>
  <si>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</si>
  <si>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</si>
  <si>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</si>
  <si>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</si>
  <si>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</si>
  <si>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</si>
  <si>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</si>
  <si>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</si>
  <si>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</si>
  <si>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</si>
  <si>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</si>
  <si>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</si>
  <si>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</si>
  <si>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</si>
  <si>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</si>
  <si>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</si>
  <si>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</si>
  <si>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</si>
  <si>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</si>
  <si>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</si>
  <si>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</si>
  <si>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</si>
  <si>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</si>
  <si>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</si>
  <si>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</si>
  <si>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</si>
  <si>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</si>
  <si>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</si>
  <si>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</si>
  <si>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</si>
  <si>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</si>
  <si>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</si>
  <si>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</si>
  <si>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</si>
  <si>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</si>
  <si>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</si>
  <si>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</si>
  <si>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</si>
  <si>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</si>
  <si>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</si>
  <si>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</si>
  <si>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</si>
  <si>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</si>
  <si>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</si>
  <si>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</si>
  <si>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</si>
  <si>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</si>
  <si>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</si>
  <si>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</si>
  <si>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</si>
  <si>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</si>
  <si>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</si>
  <si>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</si>
  <si>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</si>
  <si>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</si>
  <si>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</si>
  <si>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</si>
  <si>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</si>
  <si>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</si>
  <si>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</si>
  <si>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</si>
  <si>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</si>
  <si>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</si>
  <si>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</si>
  <si>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</si>
  <si>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</si>
  <si>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</si>
  <si>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</si>
  <si>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</si>
  <si>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</si>
  <si>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</si>
  <si>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</si>
  <si>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</si>
  <si>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</si>
  <si>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</si>
  <si>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</si>
  <si>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</si>
  <si>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</si>
  <si>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</si>
  <si>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</si>
  <si>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</si>
  <si>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</si>
  <si>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</si>
  <si>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</si>
  <si>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</si>
  <si>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</si>
  <si>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</si>
  <si>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</si>
  <si>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</si>
  <si>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</si>
  <si>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</si>
  <si>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</si>
  <si>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</si>
  <si>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</si>
  <si>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</si>
  <si>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</si>
  <si>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</si>
  <si>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</si>
  <si>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</si>
  <si>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</si>
  <si>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</si>
  <si>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</si>
  <si>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</si>
  <si>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</si>
  <si>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</si>
  <si>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</si>
  <si>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</si>
  <si>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</si>
  <si>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</si>
  <si>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</si>
  <si>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</si>
  <si>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</si>
  <si>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</si>
  <si>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</si>
  <si>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</si>
  <si>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</si>
  <si>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</si>
  <si>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</si>
  <si>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</si>
  <si>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</si>
  <si>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</si>
  <si>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</si>
  <si>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</si>
  <si>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</si>
  <si>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</si>
  <si>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</si>
  <si>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</si>
  <si>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</si>
  <si>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</si>
  <si>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</si>
  <si>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</si>
  <si>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</si>
  <si>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</si>
  <si>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</si>
  <si>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</si>
  <si>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</si>
  <si>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</si>
  <si>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</si>
  <si>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</si>
  <si>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</si>
  <si>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</si>
  <si>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</si>
  <si>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</si>
  <si>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</si>
  <si>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</si>
  <si>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</si>
  <si>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</si>
  <si>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</si>
  <si>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</si>
  <si>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</si>
  <si>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</si>
  <si>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</si>
  <si>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</si>
  <si>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</si>
  <si>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</si>
  <si>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</si>
  <si>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</si>
  <si>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</si>
  <si>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</si>
  <si>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</si>
  <si>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</si>
  <si>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</si>
  <si>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</si>
  <si>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</si>
  <si>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</si>
  <si>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</si>
  <si>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</si>
  <si>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</si>
  <si>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</si>
  <si>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</si>
  <si>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</si>
  <si>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</si>
  <si>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</si>
  <si>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</si>
  <si>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</si>
  <si>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</si>
  <si>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</si>
  <si>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</si>
  <si>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</si>
  <si>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</si>
  <si>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</si>
  <si>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</si>
  <si>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</si>
  <si>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</si>
  <si>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</si>
  <si>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</si>
  <si>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</si>
  <si>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</si>
  <si>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</si>
  <si>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</si>
  <si>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</si>
  <si>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</si>
  <si>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</si>
  <si>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</si>
  <si>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</si>
  <si>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</si>
  <si>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</si>
  <si>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</si>
  <si>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</si>
  <si>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</si>
  <si>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</si>
  <si>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</si>
  <si>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</si>
  <si>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</si>
  <si>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</si>
  <si>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</si>
  <si>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</si>
  <si>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</si>
  <si>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</si>
  <si>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</si>
  <si>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</si>
  <si>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</si>
  <si>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</si>
  <si>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</si>
  <si>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</si>
  <si>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</si>
  <si>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</si>
  <si>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</si>
  <si>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</si>
  <si>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</si>
  <si>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</si>
  <si>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</si>
  <si>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</si>
  <si>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</si>
  <si>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</si>
  <si>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</si>
  <si>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</si>
  <si>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</si>
  <si>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</si>
  <si>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</si>
  <si>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</si>
  <si>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</si>
  <si>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</si>
  <si>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</si>
  <si>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</si>
  <si>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</si>
  <si>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</si>
  <si>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</si>
  <si>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</si>
  <si>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</si>
  <si>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</si>
  <si>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</si>
  <si>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</si>
  <si>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</si>
  <si>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</si>
  <si>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</si>
  <si>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</si>
  <si>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</si>
  <si>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</si>
  <si>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</si>
  <si>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</si>
  <si>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</si>
  <si>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</si>
  <si>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</si>
  <si>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</si>
  <si>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</si>
  <si>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</si>
  <si>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</si>
  <si>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</si>
  <si>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</si>
  <si>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</si>
  <si>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</si>
  <si>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</si>
  <si>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</si>
  <si>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</si>
  <si>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</si>
  <si>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</si>
  <si>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</si>
  <si>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</si>
  <si>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</si>
  <si>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</si>
  <si>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</si>
  <si>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</si>
  <si>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</si>
  <si>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</si>
  <si>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</si>
  <si>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</si>
  <si>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</si>
  <si>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</si>
  <si>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</si>
  <si>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</si>
  <si>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</si>
  <si>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</si>
  <si>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</si>
  <si>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</si>
  <si>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</si>
  <si>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</si>
  <si>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</si>
  <si>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</si>
  <si>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</si>
  <si>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</si>
  <si>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</si>
  <si>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</si>
  <si>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</si>
  <si>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</si>
  <si>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</si>
  <si>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</si>
  <si>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</si>
  <si>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</si>
  <si>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</si>
  <si>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</si>
  <si>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</si>
  <si>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</si>
  <si>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</si>
  <si>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</si>
  <si>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</si>
  <si>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</si>
  <si>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</si>
  <si>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</si>
  <si>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</si>
  <si>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</si>
  <si>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</si>
  <si>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</si>
  <si>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</si>
  <si>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</si>
  <si>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</si>
  <si>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</si>
  <si>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</si>
  <si>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</si>
  <si>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</si>
  <si>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</si>
  <si>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</si>
  <si>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</si>
  <si>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</si>
  <si>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</si>
  <si>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</si>
  <si>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</si>
  <si>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</si>
  <si>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</si>
  <si>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</si>
  <si>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</si>
  <si>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</si>
  <si>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</si>
  <si>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</si>
  <si>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</si>
  <si>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</si>
  <si>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</si>
  <si>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</si>
  <si>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</si>
  <si>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</si>
  <si>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</si>
  <si>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</si>
  <si>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</si>
  <si>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</si>
  <si>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</si>
  <si>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</si>
  <si>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</si>
  <si>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</si>
  <si>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</si>
  <si>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</si>
  <si>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</si>
  <si>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</si>
  <si>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</si>
  <si>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</si>
  <si>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</si>
  <si>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</si>
  <si>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</si>
  <si>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</si>
  <si>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</si>
  <si>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</si>
  <si>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</si>
  <si>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</si>
  <si>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</si>
  <si>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</si>
  <si>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</si>
  <si>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</si>
  <si>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</si>
  <si>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</si>
  <si>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</si>
  <si>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</si>
  <si>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</si>
  <si>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</si>
  <si>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</si>
  <si>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</si>
  <si>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</si>
  <si>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</si>
  <si>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</si>
  <si>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</si>
  <si>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</si>
  <si>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</si>
  <si>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</si>
  <si>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</si>
  <si>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</si>
  <si>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</si>
  <si>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</si>
  <si>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</si>
  <si>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</si>
  <si>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</si>
  <si>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</si>
  <si>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</si>
  <si>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</si>
  <si>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</si>
  <si>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</si>
  <si>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</si>
  <si>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</si>
  <si>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</si>
  <si>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</si>
  <si>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</si>
  <si>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</si>
  <si>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</si>
  <si>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</si>
  <si>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</si>
  <si>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</si>
  <si>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</si>
  <si>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</si>
  <si>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</si>
  <si>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</si>
  <si>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</si>
  <si>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</si>
  <si>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</si>
  <si>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</si>
  <si>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</si>
  <si>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</si>
  <si>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</si>
  <si>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</si>
  <si>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</si>
  <si>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</si>
  <si>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</si>
  <si>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</si>
  <si>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</si>
  <si>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</si>
  <si>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</si>
  <si>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</si>
  <si>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</si>
  <si>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</si>
  <si>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</si>
  <si>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</si>
  <si>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</si>
  <si>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</si>
  <si>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</si>
  <si>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</si>
  <si>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</si>
  <si>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</si>
  <si>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</si>
  <si>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</si>
  <si>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</si>
  <si>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</si>
  <si>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</si>
  <si>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</si>
  <si>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</si>
  <si>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</si>
  <si>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</si>
  <si>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</si>
  <si>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</si>
  <si>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</si>
  <si>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</si>
  <si>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</si>
  <si>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</si>
  <si>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</si>
  <si>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</si>
  <si>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</si>
  <si>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</si>
  <si>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</si>
  <si>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</si>
  <si>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</si>
  <si>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</si>
  <si>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</si>
  <si>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</si>
  <si>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</si>
  <si>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</si>
  <si>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</si>
  <si>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</si>
  <si>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</si>
  <si>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</si>
  <si>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</si>
  <si>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</si>
  <si>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</si>
  <si>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</si>
  <si>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</si>
  <si>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</si>
  <si>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</si>
  <si>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</si>
  <si>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</si>
  <si>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</si>
  <si>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</si>
  <si>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</si>
  <si>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</si>
  <si>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</si>
  <si>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</si>
  <si>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</si>
  <si>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</si>
  <si>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</si>
  <si>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</si>
  <si>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</si>
  <si>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</si>
  <si>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</si>
  <si>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</si>
  <si>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</si>
  <si>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</si>
  <si>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</si>
  <si>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</si>
  <si>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</si>
  <si>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</si>
  <si>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</si>
  <si>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</si>
  <si>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</si>
  <si>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</si>
  <si>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</si>
  <si>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</si>
  <si>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</si>
  <si>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</si>
  <si>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</si>
  <si>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</si>
  <si>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</si>
  <si>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</si>
  <si>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</si>
  <si>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</si>
  <si>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</si>
  <si>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</si>
  <si>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</si>
  <si>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</si>
  <si>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</si>
  <si>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</si>
  <si>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</si>
  <si>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</si>
  <si>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</si>
  <si>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</si>
  <si>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</si>
  <si>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</si>
  <si>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</si>
  <si>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</si>
  <si>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</si>
  <si>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</si>
  <si>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</si>
  <si>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</si>
  <si>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</si>
  <si>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</si>
  <si>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</si>
  <si>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</si>
  <si>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</si>
  <si>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</si>
  <si>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</si>
  <si>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</si>
  <si>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</si>
  <si>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</si>
  <si>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</si>
  <si>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</si>
  <si>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</si>
  <si>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</si>
  <si>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</si>
  <si>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</si>
  <si>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</si>
  <si>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</si>
  <si>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</si>
  <si>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</si>
  <si>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</si>
  <si>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</si>
  <si>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</si>
  <si>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</si>
  <si>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</si>
  <si>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</si>
  <si>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</si>
  <si>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</si>
  <si>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</si>
  <si>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</si>
  <si>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</si>
  <si>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</si>
  <si>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</si>
  <si>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</si>
  <si>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</si>
  <si>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</si>
  <si>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</si>
  <si>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</si>
  <si>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</si>
  <si>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</si>
  <si>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</si>
  <si>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</si>
  <si>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</si>
  <si>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</si>
  <si>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</si>
  <si>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</si>
  <si>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</si>
  <si>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</si>
  <si>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</si>
  <si>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</si>
  <si>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</si>
  <si>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</si>
  <si>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</si>
  <si>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</si>
  <si>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</si>
  <si>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</si>
  <si>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</si>
  <si>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</si>
  <si>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</si>
  <si>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</si>
  <si>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</si>
  <si>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</si>
  <si>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</si>
  <si>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</si>
  <si>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</si>
  <si>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</si>
  <si>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</si>
  <si>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</si>
  <si>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</si>
  <si>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</si>
  <si>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</si>
  <si>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</si>
  <si>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</si>
  <si>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</si>
  <si>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</si>
  <si>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</si>
  <si>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</si>
  <si>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</si>
  <si>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</si>
  <si>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</si>
  <si>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</si>
  <si>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</si>
  <si>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</si>
  <si>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</si>
  <si>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</si>
  <si>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</si>
  <si>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</si>
  <si>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</si>
  <si>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</si>
  <si>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</si>
  <si>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</si>
  <si>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</si>
  <si>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</si>
  <si>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</si>
  <si>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</si>
  <si>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</si>
  <si>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</si>
  <si>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</si>
  <si>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</si>
  <si>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</si>
  <si>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</si>
  <si>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</si>
  <si>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</si>
  <si>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</si>
  <si>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</si>
  <si>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</si>
  <si>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</si>
  <si>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</si>
  <si>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</si>
  <si>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</si>
  <si>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</si>
  <si>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</si>
  <si>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</si>
  <si>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</si>
  <si>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</si>
  <si>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</si>
  <si>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</si>
  <si>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</si>
  <si>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</si>
  <si>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</si>
  <si>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</si>
  <si>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</si>
  <si>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</si>
  <si>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</si>
  <si>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</si>
  <si>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</si>
  <si>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</si>
  <si>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</si>
  <si>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</si>
  <si>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</si>
  <si>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</si>
  <si>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</si>
  <si>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</si>
  <si>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</si>
  <si>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</si>
  <si>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</si>
  <si>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</si>
  <si>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</si>
  <si>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</si>
  <si>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</si>
  <si>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</si>
  <si>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</si>
  <si>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</si>
  <si>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</si>
  <si>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</si>
  <si>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</si>
  <si>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</si>
  <si>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</si>
  <si>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</si>
  <si>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</si>
  <si>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</si>
  <si>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</si>
  <si>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</si>
  <si>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</si>
  <si>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</si>
  <si>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</si>
  <si>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</si>
  <si>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</si>
  <si>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</si>
  <si>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</si>
  <si>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</si>
  <si>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</si>
  <si>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</si>
  <si>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</si>
  <si>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</si>
  <si>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</si>
  <si>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</si>
  <si>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</si>
  <si>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</si>
  <si>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</si>
  <si>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</si>
  <si>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</si>
  <si>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</si>
  <si>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</si>
  <si>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</si>
  <si>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</si>
  <si>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</si>
  <si>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</si>
  <si>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</si>
  <si>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</si>
  <si>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</si>
  <si>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</si>
  <si>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</si>
  <si>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</si>
  <si>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</si>
  <si>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</si>
  <si>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</si>
  <si>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</si>
  <si>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</si>
  <si>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</si>
  <si>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</si>
  <si>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</si>
  <si>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</si>
  <si>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</si>
  <si>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</si>
  <si>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</si>
  <si>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</si>
  <si>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</si>
  <si>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</si>
  <si>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</si>
  <si>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</si>
  <si>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</si>
  <si>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</si>
  <si>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</si>
  <si>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</si>
  <si>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</si>
  <si>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</si>
  <si>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</si>
  <si>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</si>
  <si>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</si>
  <si>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</si>
  <si>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</si>
  <si>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</si>
  <si>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</si>
  <si>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</si>
  <si>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</si>
  <si>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</si>
  <si>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</si>
  <si>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</si>
  <si>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</si>
  <si>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</si>
  <si>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</si>
  <si>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</si>
  <si>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</si>
  <si>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</si>
  <si>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</si>
  <si>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</si>
  <si>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</si>
  <si>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</si>
  <si>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</si>
  <si>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</si>
  <si>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</si>
  <si>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</si>
  <si>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</si>
  <si>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</si>
  <si>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</si>
  <si>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</si>
  <si>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</si>
  <si>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</si>
  <si>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</si>
  <si>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</si>
  <si>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</si>
  <si>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</si>
  <si>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</si>
  <si>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</si>
  <si>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</si>
  <si>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</si>
  <si>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</si>
  <si>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</si>
  <si>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</si>
  <si>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</si>
  <si>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</si>
  <si>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</si>
  <si>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</si>
  <si>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</si>
  <si>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</si>
  <si>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</si>
  <si>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</si>
  <si>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</si>
  <si>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</si>
  <si>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</si>
  <si>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</si>
  <si>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</si>
  <si>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</si>
  <si>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</si>
  <si>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</si>
  <si>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</si>
  <si>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</si>
  <si>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</si>
  <si>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</si>
  <si>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</si>
  <si>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</si>
  <si>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</si>
  <si>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</si>
  <si>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</si>
  <si>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</si>
  <si>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</si>
  <si>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</si>
  <si>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</si>
  <si>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</si>
  <si>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</si>
  <si>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</si>
  <si>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</si>
  <si>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</si>
  <si>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</si>
  <si>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</si>
  <si>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</si>
  <si>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</si>
  <si>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</si>
  <si>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</si>
  <si>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</si>
  <si>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</si>
  <si>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</si>
  <si>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</si>
  <si>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</si>
  <si>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</si>
  <si>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</si>
  <si>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</si>
  <si>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</si>
  <si>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</si>
  <si>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</si>
  <si>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</si>
  <si>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</si>
  <si>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</si>
  <si>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</si>
  <si>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</si>
  <si>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</si>
  <si>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</si>
  <si>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</si>
  <si>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</si>
  <si>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</si>
  <si>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</si>
  <si>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</si>
  <si>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</si>
  <si>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</si>
  <si>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</si>
  <si>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</si>
  <si>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</si>
  <si>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</si>
  <si>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</si>
  <si>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</si>
  <si>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</si>
  <si>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</si>
  <si>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</si>
  <si>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</si>
  <si>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</si>
  <si>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</si>
  <si>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</si>
  <si>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</si>
  <si>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</si>
  <si>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</si>
  <si>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</si>
  <si>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</si>
  <si>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</si>
  <si>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</si>
  <si>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</si>
  <si>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</si>
  <si>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</si>
  <si>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</si>
  <si>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</si>
  <si>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</si>
  <si>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</si>
  <si>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</si>
  <si>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</si>
  <si>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</si>
  <si>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</si>
  <si>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</si>
  <si>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</si>
  <si>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</si>
  <si>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</si>
  <si>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</si>
  <si>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</si>
  <si>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</si>
  <si>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</si>
  <si>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</si>
  <si>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</si>
  <si>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</si>
  <si>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</si>
  <si>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</si>
  <si>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</si>
  <si>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</si>
  <si>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</si>
  <si>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</si>
  <si>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</si>
  <si>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</si>
  <si>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</si>
  <si>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</si>
  <si>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</si>
  <si>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</si>
  <si>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</si>
  <si>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</si>
  <si>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</si>
  <si>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</si>
  <si>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</si>
  <si>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</si>
  <si>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</si>
  <si>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</si>
  <si>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</si>
  <si>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</si>
  <si>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</si>
  <si>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</si>
  <si>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</si>
  <si>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</si>
  <si>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</si>
  <si>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</si>
  <si>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</si>
  <si>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</si>
  <si>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</si>
  <si>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</si>
  <si>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</si>
  <si>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</si>
  <si>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</si>
  <si>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</si>
  <si>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</si>
  <si>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</si>
  <si>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</si>
  <si>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</si>
  <si>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</si>
  <si>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</si>
  <si>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</si>
  <si>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</si>
  <si>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</si>
  <si>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</si>
  <si>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</si>
  <si>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</si>
  <si>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</si>
  <si>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</si>
  <si>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</si>
  <si>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</si>
  <si>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</si>
  <si>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</si>
  <si>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</si>
  <si>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</si>
  <si>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</si>
  <si>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</si>
  <si>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</si>
  <si>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</si>
  <si>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</si>
  <si>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</si>
  <si>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</si>
  <si>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</si>
  <si>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</si>
  <si>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</si>
  <si>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</si>
  <si>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</si>
  <si>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</si>
  <si>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</si>
  <si>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</si>
  <si>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</si>
  <si>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</si>
  <si>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</si>
  <si>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</si>
  <si>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</si>
  <si>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</si>
  <si>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</si>
  <si>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</si>
  <si>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</si>
  <si>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</si>
  <si>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</si>
  <si>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</si>
  <si>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</si>
  <si>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</si>
  <si>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</si>
  <si>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</si>
  <si>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</si>
  <si>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</si>
  <si>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</si>
  <si>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</si>
  <si>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</si>
  <si>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</si>
  <si>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</si>
  <si>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</si>
  <si>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</si>
  <si>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</si>
  <si>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</si>
  <si>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</si>
  <si>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</si>
  <si>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</si>
  <si>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</si>
  <si>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</si>
  <si>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</si>
  <si>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</si>
  <si>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</si>
  <si>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</si>
  <si>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</si>
  <si>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</si>
  <si>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</si>
  <si>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</si>
  <si>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</si>
  <si>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</si>
  <si>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</si>
  <si>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</si>
  <si>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</si>
  <si>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</si>
  <si>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</si>
  <si>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</si>
  <si>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</si>
  <si>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</si>
  <si>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</si>
  <si>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</si>
  <si>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</si>
  <si>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</si>
  <si>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</si>
  <si>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</si>
  <si>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</si>
  <si>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</si>
  <si>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</si>
  <si>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</si>
  <si>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</si>
  <si>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</si>
  <si>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</si>
  <si>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</si>
  <si>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</si>
  <si>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</si>
  <si>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</si>
  <si>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</si>
  <si>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</si>
  <si>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</si>
  <si>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</si>
  <si>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</si>
  <si>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</si>
  <si>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</si>
  <si>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</si>
  <si>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</si>
  <si>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</si>
  <si>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</si>
  <si>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</si>
  <si>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</si>
  <si>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</si>
  <si>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</si>
  <si>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</si>
  <si>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</si>
  <si>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</si>
  <si>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</si>
  <si>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</si>
  <si>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</si>
  <si>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</si>
  <si>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</si>
  <si>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</si>
  <si>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</si>
  <si>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</si>
  <si>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</si>
  <si>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</si>
  <si>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</si>
  <si>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</si>
  <si>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</si>
  <si>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</si>
  <si>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</si>
  <si>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</si>
  <si>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</si>
  <si>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</si>
  <si>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</si>
  <si>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</si>
  <si>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</si>
  <si>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</si>
  <si>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</si>
  <si>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</si>
  <si>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</si>
  <si>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</si>
  <si>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</si>
  <si>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</si>
  <si>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</si>
  <si>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</si>
  <si>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</si>
  <si>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</si>
  <si>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</si>
  <si>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</si>
  <si>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</si>
  <si>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</si>
  <si>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</si>
  <si>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</si>
  <si>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</si>
  <si>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</si>
  <si>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</si>
  <si>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</si>
  <si>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</si>
  <si>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</si>
  <si>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</si>
  <si>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</si>
  <si>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</si>
  <si>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</si>
  <si>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</si>
  <si>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</si>
  <si>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</si>
  <si>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</si>
  <si>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</si>
  <si>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</si>
  <si>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</si>
  <si>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</si>
  <si>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</si>
  <si>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</si>
  <si>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</si>
  <si>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</si>
  <si>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</si>
  <si>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</si>
  <si>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</si>
  <si>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</si>
  <si>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</si>
  <si>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</si>
  <si>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</si>
  <si>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</si>
  <si>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</si>
  <si>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</si>
  <si>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</si>
  <si>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</si>
  <si>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</si>
  <si>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</si>
  <si>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</si>
  <si>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</si>
  <si>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</si>
  <si>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</si>
  <si>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</si>
  <si>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</si>
  <si>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</si>
  <si>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</si>
  <si>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</si>
  <si>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</si>
  <si>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</si>
  <si>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</si>
  <si>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</si>
  <si>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</si>
  <si>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</si>
  <si>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</si>
  <si>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</si>
  <si>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</si>
  <si>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</si>
  <si>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</si>
  <si>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</si>
  <si>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</si>
  <si>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</si>
  <si>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</si>
  <si>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</si>
  <si>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</si>
  <si>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</si>
  <si>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</si>
  <si>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</si>
  <si>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</si>
  <si>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</si>
  <si>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</si>
  <si>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</si>
  <si>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</si>
  <si>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</si>
  <si>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</si>
  <si>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</si>
  <si>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</si>
  <si>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</si>
  <si>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</si>
  <si>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</si>
  <si>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</si>
  <si>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</si>
  <si>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</si>
  <si>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</si>
  <si>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</si>
  <si>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</si>
  <si>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</si>
  <si>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</si>
  <si>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</si>
  <si>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</si>
  <si>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</si>
  <si>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</si>
  <si>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</si>
  <si>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</si>
  <si>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</si>
  <si>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</si>
  <si>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</si>
  <si>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</si>
  <si>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</si>
  <si>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</si>
  <si>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</si>
  <si>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</si>
  <si>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</si>
  <si>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</si>
  <si>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</si>
  <si>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</si>
  <si>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</si>
  <si>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</si>
  <si>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</si>
  <si>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</si>
  <si>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</si>
  <si>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</si>
  <si>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</si>
  <si>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</si>
  <si>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</si>
  <si>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</si>
  <si>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</si>
  <si>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</si>
  <si>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</si>
  <si>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</si>
  <si>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</si>
  <si>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</si>
  <si>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</si>
  <si>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</si>
  <si>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</si>
  <si>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</si>
  <si>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</si>
  <si>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</si>
  <si>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</si>
  <si>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</si>
  <si>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</si>
  <si>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</si>
  <si>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</si>
  <si>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</si>
  <si>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</si>
  <si>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</si>
  <si>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</si>
  <si>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</si>
  <si>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</si>
  <si>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</si>
  <si>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</si>
  <si>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</si>
  <si>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</si>
  <si>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</si>
  <si>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</si>
  <si>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</si>
  <si>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</si>
  <si>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</si>
  <si>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</si>
  <si>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</si>
  <si>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</si>
  <si>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</si>
  <si>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</si>
  <si>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</si>
  <si>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</si>
  <si>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</si>
  <si>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</si>
  <si>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</si>
  <si>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</si>
  <si>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</si>
  <si>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</si>
  <si>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</si>
  <si>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</si>
  <si>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</si>
  <si>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</si>
  <si>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</si>
  <si>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</si>
  <si>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</si>
  <si>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</si>
  <si>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</si>
  <si>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</si>
  <si>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</si>
  <si>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</si>
  <si>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</si>
  <si>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</si>
  <si>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</si>
  <si>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</si>
  <si>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</si>
  <si>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</si>
  <si>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</si>
  <si>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</si>
  <si>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</si>
  <si>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</si>
  <si>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</si>
  <si>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</si>
  <si>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</si>
  <si>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</si>
  <si>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</si>
  <si>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</si>
  <si>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</si>
  <si>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</si>
  <si>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</si>
  <si>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</si>
  <si>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</si>
  <si>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</si>
  <si>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</si>
  <si>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</si>
  <si>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</si>
  <si>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</si>
  <si>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</si>
  <si>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</si>
  <si>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</si>
  <si>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</si>
  <si>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</si>
  <si>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</si>
  <si>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</si>
  <si>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</si>
  <si>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</si>
  <si>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</si>
  <si>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</si>
  <si>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</si>
  <si>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</si>
  <si>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</si>
  <si>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</si>
  <si>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</si>
  <si>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</si>
  <si>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</si>
  <si>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</si>
  <si>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</si>
  <si>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</si>
  <si>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</si>
  <si>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</si>
  <si>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</si>
  <si>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</si>
  <si>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</si>
  <si>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</si>
  <si>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</si>
  <si>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</si>
  <si>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</si>
  <si>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</si>
  <si>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</si>
  <si>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</si>
  <si>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</si>
  <si>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</si>
  <si>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</si>
  <si>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</si>
  <si>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</si>
  <si>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</si>
  <si>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</si>
  <si>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</si>
  <si>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</si>
  <si>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</si>
  <si>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</si>
  <si>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</si>
  <si>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</si>
  <si>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</si>
  <si>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</si>
  <si>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</si>
  <si>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</si>
  <si>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</si>
  <si>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</si>
  <si>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</si>
  <si>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</si>
  <si>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</si>
  <si>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</si>
  <si>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</si>
  <si>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</si>
  <si>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</si>
  <si>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</si>
  <si>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</si>
  <si>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</si>
  <si>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</si>
  <si>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</si>
  <si>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</si>
  <si>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</si>
  <si>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</si>
  <si>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</si>
  <si>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</si>
  <si>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</si>
  <si>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</si>
  <si>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</si>
  <si>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</si>
  <si>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</si>
  <si>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</si>
  <si>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</si>
  <si>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</si>
  <si>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</si>
  <si>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</si>
  <si>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</si>
  <si>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</si>
  <si>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</si>
  <si>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</si>
  <si>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</si>
  <si>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</si>
  <si>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</si>
  <si>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</si>
  <si>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</si>
  <si>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</si>
  <si>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</si>
  <si>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</si>
  <si>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</si>
  <si>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</si>
  <si>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</si>
  <si>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</si>
  <si>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</si>
  <si>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</si>
  <si>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</si>
  <si>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</si>
  <si>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</si>
  <si>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</si>
  <si>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</si>
  <si>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</si>
  <si>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</si>
  <si>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</si>
  <si>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</si>
  <si>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</si>
  <si>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</si>
  <si>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</si>
  <si>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</si>
  <si>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</si>
  <si>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</si>
  <si>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</si>
  <si>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</si>
  <si>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</si>
  <si>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</si>
  <si>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</si>
  <si>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</si>
  <si>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</si>
  <si>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</si>
  <si>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</si>
  <si>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</si>
  <si>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</si>
  <si>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</si>
  <si>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</si>
  <si>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</si>
  <si>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</si>
  <si>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</si>
  <si>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</si>
  <si>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</si>
  <si>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</si>
  <si>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</si>
  <si>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</si>
  <si>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</si>
  <si>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</si>
  <si>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</si>
  <si>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</si>
  <si>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</si>
  <si>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</si>
  <si>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</si>
  <si>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</si>
  <si>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</si>
  <si>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</si>
  <si>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</si>
  <si>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</si>
  <si>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</si>
  <si>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</si>
  <si>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</si>
  <si>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</si>
  <si>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</si>
  <si>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</si>
  <si>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</si>
  <si>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</si>
  <si>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</si>
  <si>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</si>
  <si>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</si>
  <si>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</si>
  <si>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</si>
  <si>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</si>
  <si>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</si>
  <si>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</si>
  <si>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</si>
  <si>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</si>
  <si>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</si>
  <si>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</si>
  <si>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</si>
  <si>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</si>
  <si>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</si>
  <si>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</si>
  <si>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</si>
  <si>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</si>
  <si>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</si>
  <si>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</si>
  <si>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</si>
  <si>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</si>
  <si>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</si>
  <si>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</si>
  <si>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</si>
  <si>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</si>
  <si>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</si>
  <si>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</si>
  <si>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</si>
  <si>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</si>
  <si>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</si>
  <si>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</si>
  <si>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</si>
  <si>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</si>
  <si>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</si>
  <si>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</si>
  <si>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</si>
  <si>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</si>
  <si>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</si>
  <si>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</si>
  <si>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</si>
  <si>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</si>
  <si>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</si>
  <si>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</si>
  <si>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</si>
  <si>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</si>
  <si>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</si>
  <si>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</si>
  <si>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</si>
  <si>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</si>
  <si>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</si>
  <si>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</si>
  <si>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</si>
  <si>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</si>
  <si>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</si>
  <si>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</si>
  <si>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</si>
  <si>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</si>
  <si>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</si>
  <si>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</si>
  <si>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</si>
  <si>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</si>
  <si>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</si>
  <si>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</si>
  <si>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</si>
  <si>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</si>
  <si>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</si>
  <si>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</si>
  <si>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</si>
  <si>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</si>
  <si>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</si>
  <si>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</si>
  <si>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</si>
  <si>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</si>
  <si>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</si>
  <si>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</si>
  <si>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</si>
  <si>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</si>
  <si>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</si>
  <si>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</si>
  <si>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</si>
  <si>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</si>
  <si>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</si>
  <si>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</si>
  <si>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</si>
  <si>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</si>
  <si>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</si>
  <si>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</si>
  <si>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</si>
  <si>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</si>
  <si>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</si>
  <si>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</si>
  <si>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</si>
  <si>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</si>
  <si>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</si>
  <si>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</si>
  <si>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</si>
  <si>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</si>
  <si>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</si>
  <si>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</si>
  <si>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</si>
  <si>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</si>
  <si>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</si>
  <si>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</si>
  <si>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</si>
  <si>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</si>
  <si>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</si>
  <si>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</si>
  <si>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</si>
  <si>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</si>
  <si>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</si>
  <si>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</si>
  <si>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</si>
  <si>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</si>
  <si>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</si>
  <si>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</si>
  <si>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</si>
  <si>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</si>
  <si>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</si>
  <si>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</si>
  <si>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</si>
  <si>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</si>
  <si>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</si>
  <si>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</si>
  <si>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</si>
  <si>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</si>
  <si>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</si>
  <si>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</si>
  <si>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</si>
  <si>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</si>
  <si>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</si>
  <si>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</si>
  <si>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</si>
  <si>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</si>
  <si>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</si>
  <si>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</si>
  <si>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</si>
  <si>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</si>
  <si>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</si>
  <si>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</si>
  <si>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</si>
  <si>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</si>
  <si>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</si>
  <si>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</si>
  <si>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</si>
  <si>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</si>
  <si>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</si>
  <si>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</si>
  <si>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</si>
  <si>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</si>
  <si>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</si>
  <si>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</si>
  <si>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</si>
  <si>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</si>
  <si>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</si>
  <si>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</si>
  <si>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</si>
  <si>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</si>
  <si>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</si>
  <si>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</si>
  <si>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</si>
  <si>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</si>
  <si>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</si>
  <si>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</si>
  <si>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</si>
  <si>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</si>
  <si>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</si>
  <si>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</si>
  <si>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</si>
  <si>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</si>
  <si>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</si>
  <si>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</si>
  <si>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</si>
  <si>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</si>
  <si>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</si>
  <si>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</si>
  <si>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</si>
  <si>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</si>
  <si>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</si>
  <si>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</si>
  <si>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</si>
  <si>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</si>
  <si>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</si>
  <si>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</si>
  <si>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</si>
  <si>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</si>
  <si>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</si>
  <si>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</si>
  <si>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</si>
  <si>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</si>
  <si>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</si>
  <si>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</si>
  <si>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</si>
  <si>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</si>
  <si>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</si>
  <si>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</si>
  <si>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</si>
  <si>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</si>
  <si>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</si>
  <si>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</si>
  <si>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</si>
  <si>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</si>
  <si>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</si>
  <si>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</si>
  <si>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</si>
  <si>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</si>
  <si>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</si>
  <si>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</si>
  <si>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</si>
  <si>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</si>
  <si>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</si>
  <si>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</si>
  <si>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</si>
  <si>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</si>
  <si>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</si>
  <si>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</si>
  <si>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</si>
  <si>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</si>
  <si>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</si>
  <si>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</si>
  <si>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</si>
  <si>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</si>
  <si>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</si>
  <si>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</si>
  <si>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</si>
  <si>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</si>
  <si>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</si>
  <si>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</si>
  <si>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</si>
  <si>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</si>
  <si>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</si>
  <si>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</si>
  <si>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</si>
  <si>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</si>
  <si>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</si>
  <si>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</si>
  <si>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</si>
  <si>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</si>
  <si>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</si>
  <si>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</si>
  <si>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</si>
  <si>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</si>
  <si>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</si>
  <si>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</si>
  <si>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</si>
  <si>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</si>
  <si>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</si>
  <si>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</si>
  <si>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</si>
  <si>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</si>
  <si>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</si>
  <si>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</si>
  <si>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</si>
  <si>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</si>
  <si>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</si>
  <si>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</si>
  <si>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</si>
  <si>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</si>
  <si>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</si>
  <si>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</si>
  <si>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</si>
  <si>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</si>
  <si>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</si>
  <si>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</si>
  <si>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</si>
  <si>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</si>
  <si>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</si>
  <si>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</si>
  <si>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</si>
  <si>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</si>
  <si>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</si>
  <si>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</si>
  <si>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</si>
  <si>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</si>
  <si>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</si>
  <si>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</si>
  <si>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</si>
  <si>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</si>
  <si>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</si>
  <si>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</si>
  <si>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</si>
  <si>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</si>
  <si>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</si>
  <si>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</si>
  <si>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</si>
  <si>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</si>
  <si>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</si>
  <si>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</si>
  <si>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</si>
  <si>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</si>
  <si>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</si>
  <si>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</si>
  <si>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</si>
  <si>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</si>
  <si>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</si>
  <si>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</si>
  <si>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</si>
  <si>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</si>
  <si>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</si>
  <si>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</si>
  <si>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</si>
  <si>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</si>
  <si>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</si>
  <si>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</si>
  <si>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</si>
  <si>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</si>
  <si>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</si>
  <si>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</si>
  <si>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</si>
  <si>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</si>
  <si>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</si>
  <si>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</si>
  <si>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</si>
  <si>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</si>
  <si>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</si>
  <si>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</si>
  <si>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</si>
  <si>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</si>
  <si>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</si>
  <si>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</si>
  <si>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</si>
  <si>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</si>
  <si>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</si>
  <si>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</si>
  <si>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</si>
  <si>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</si>
  <si>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</si>
  <si>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</si>
  <si>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</si>
  <si>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</si>
  <si>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</si>
  <si>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</si>
  <si>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</si>
  <si>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</si>
  <si>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</si>
  <si>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</si>
  <si>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</si>
  <si>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</si>
  <si>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</si>
  <si>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</si>
  <si>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</si>
  <si>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</si>
  <si>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</si>
  <si>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</si>
  <si>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</si>
  <si>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</si>
  <si>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</si>
  <si>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</si>
  <si>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</si>
  <si>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</si>
  <si>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</si>
  <si>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</si>
  <si>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</si>
  <si>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</si>
  <si>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</si>
  <si>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</si>
  <si>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</si>
  <si>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</si>
  <si>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</si>
  <si>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</si>
  <si>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</si>
  <si>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</si>
  <si>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</si>
  <si>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</si>
  <si>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</si>
  <si>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</si>
  <si>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</si>
  <si>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</si>
  <si>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</si>
  <si>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</si>
  <si>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</si>
  <si>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</si>
  <si>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</si>
  <si>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</si>
  <si>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</si>
  <si>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</si>
  <si>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</si>
  <si>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</si>
  <si>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</si>
  <si>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</si>
  <si>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</si>
  <si>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</si>
  <si>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</si>
  <si>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</si>
  <si>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</si>
  <si>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</si>
  <si>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</si>
  <si>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</si>
  <si>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</si>
  <si>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</si>
  <si>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</si>
  <si>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</si>
  <si>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</si>
  <si>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</si>
  <si>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</si>
  <si>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</si>
  <si>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</si>
  <si>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</si>
  <si>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</si>
  <si>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</si>
  <si>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</si>
  <si>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</si>
  <si>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</si>
  <si>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</si>
  <si>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</si>
  <si>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</si>
  <si>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</si>
  <si>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</si>
  <si>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</si>
  <si>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</si>
  <si>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</si>
  <si>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</si>
  <si>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</si>
  <si>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</si>
  <si>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</si>
  <si>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</si>
  <si>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</si>
  <si>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</si>
  <si>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</si>
  <si>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</si>
  <si>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</si>
  <si>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</si>
  <si>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</si>
  <si>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</si>
  <si>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</si>
  <si>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</si>
  <si>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</si>
  <si>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</si>
  <si>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</si>
  <si>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</si>
  <si>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</si>
  <si>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</si>
  <si>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</si>
  <si>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</si>
  <si>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</si>
  <si>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</si>
  <si>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</si>
  <si>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</si>
  <si>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</si>
  <si>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</si>
  <si>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</si>
  <si>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</si>
  <si>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</si>
  <si>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</si>
  <si>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</si>
  <si>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</si>
  <si>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</si>
  <si>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</si>
  <si>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</si>
  <si>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</si>
  <si>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</si>
  <si>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</si>
  <si>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</si>
  <si>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</si>
  <si>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</si>
  <si>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</si>
  <si>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</si>
  <si>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</si>
  <si>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</si>
  <si>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</si>
  <si>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</si>
  <si>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</si>
  <si>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</si>
  <si>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</si>
  <si>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</si>
  <si>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</si>
  <si>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</si>
  <si>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</si>
  <si>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</si>
  <si>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</si>
  <si>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</si>
  <si>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</si>
  <si>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</si>
  <si>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</si>
  <si>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</si>
  <si>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</si>
  <si>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</si>
  <si>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</si>
  <si>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</si>
  <si>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</si>
  <si>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</si>
  <si>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</si>
  <si>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</si>
  <si>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</si>
  <si>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</si>
  <si>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</si>
  <si>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</si>
  <si>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</si>
  <si>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</si>
  <si>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</si>
  <si>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</si>
  <si>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</si>
  <si>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</si>
  <si>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</si>
  <si>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</si>
  <si>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</si>
  <si>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</si>
  <si>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</si>
  <si>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</si>
  <si>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</si>
  <si>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</si>
  <si>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</si>
  <si>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</si>
  <si>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</si>
  <si>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</si>
  <si>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</si>
  <si>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</si>
  <si>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</si>
  <si>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</si>
  <si>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</si>
  <si>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</si>
  <si>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</si>
  <si>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</si>
  <si>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</si>
  <si>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</si>
  <si>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</si>
  <si>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</si>
  <si>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</si>
  <si>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</si>
  <si>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</si>
  <si>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</si>
  <si>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</si>
  <si>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</si>
  <si>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</si>
  <si>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</si>
  <si>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</si>
  <si>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</si>
  <si>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</si>
  <si>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</si>
  <si>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</si>
  <si>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</si>
  <si>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</si>
  <si>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</si>
  <si>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</si>
  <si>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</si>
  <si>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</si>
  <si>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</si>
  <si>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</si>
  <si>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</si>
  <si>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</si>
  <si>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</si>
  <si>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</si>
  <si>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</si>
  <si>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</si>
  <si>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</si>
  <si>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</si>
  <si>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</si>
  <si>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</si>
  <si>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</si>
  <si>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</si>
  <si>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</si>
  <si>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</si>
  <si>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</si>
  <si>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</si>
  <si>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</si>
  <si>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</si>
  <si>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</si>
  <si>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</si>
  <si>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</si>
  <si>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</si>
  <si>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</si>
  <si>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</si>
  <si>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</si>
  <si>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</si>
  <si>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</si>
  <si>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</si>
  <si>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</si>
  <si>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</si>
  <si>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</si>
  <si>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</si>
  <si>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</si>
  <si>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</si>
  <si>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</si>
  <si>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</si>
  <si>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</si>
  <si>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</si>
  <si>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</si>
  <si>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</si>
  <si>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</si>
  <si>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</si>
  <si>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</si>
  <si>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</si>
  <si>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</si>
  <si>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</si>
  <si>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</si>
  <si>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</si>
  <si>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</si>
  <si>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</si>
  <si>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</si>
  <si>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</si>
  <si>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</si>
  <si>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</si>
  <si>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</si>
  <si>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</si>
  <si>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</si>
  <si>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</si>
  <si>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</si>
  <si>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</si>
  <si>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</si>
  <si>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</si>
  <si>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</si>
  <si>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</si>
  <si>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</si>
  <si>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</si>
  <si>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</si>
  <si>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</si>
  <si>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</si>
  <si>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</si>
  <si>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</si>
  <si>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</si>
  <si>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</si>
  <si>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</si>
  <si>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</si>
  <si>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</si>
  <si>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</si>
  <si>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</si>
  <si>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</si>
  <si>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</si>
  <si>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</si>
  <si>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</si>
  <si>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</si>
  <si>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</si>
  <si>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</si>
  <si>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</si>
  <si>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</si>
  <si>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</si>
  <si>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</si>
  <si>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</si>
  <si>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</si>
  <si>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</si>
  <si>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</si>
  <si>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</si>
  <si>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</si>
  <si>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</si>
  <si>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</si>
  <si>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</si>
  <si>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</si>
  <si>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</si>
  <si>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</si>
  <si>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</si>
  <si>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</si>
  <si>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</si>
  <si>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</si>
  <si>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</si>
  <si>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</si>
  <si>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</si>
  <si>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</si>
  <si>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</si>
  <si>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</si>
  <si>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</si>
  <si>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</si>
  <si>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</si>
  <si>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</si>
  <si>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</si>
  <si>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</si>
  <si>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</si>
  <si>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</si>
  <si>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</si>
  <si>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</si>
  <si>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</si>
  <si>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</si>
  <si>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</si>
  <si>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</si>
  <si>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</si>
  <si>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</si>
  <si>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</si>
  <si>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</si>
  <si>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</si>
  <si>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</si>
  <si>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</si>
  <si>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</si>
  <si>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</si>
  <si>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</si>
  <si>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</si>
  <si>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</si>
  <si>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</si>
  <si>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</si>
  <si>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</si>
  <si>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</si>
  <si>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</si>
  <si>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</si>
  <si>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</si>
  <si>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</si>
  <si>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</si>
  <si>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</si>
  <si>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</si>
  <si>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</si>
  <si>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</si>
  <si>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</si>
  <si>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</si>
  <si>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</si>
  <si>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</si>
  <si>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</si>
  <si>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</si>
  <si>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</si>
  <si>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</si>
  <si>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</si>
  <si>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</si>
  <si>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</si>
  <si>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</si>
  <si>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</si>
  <si>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</si>
  <si>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</si>
  <si>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</si>
  <si>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</si>
  <si>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</si>
  <si>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</si>
  <si>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</si>
  <si>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</si>
  <si>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</si>
  <si>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</si>
  <si>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</si>
  <si>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</si>
  <si>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</si>
  <si>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</si>
  <si>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</si>
  <si>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</si>
  <si>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</si>
  <si>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</si>
  <si>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</si>
  <si>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</si>
  <si>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</si>
  <si>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</si>
  <si>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</si>
  <si>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</si>
  <si>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</si>
  <si>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</si>
  <si>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</si>
  <si>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</si>
  <si>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</si>
  <si>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</si>
  <si>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</si>
  <si>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</si>
  <si>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</si>
  <si>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</si>
  <si>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</si>
  <si>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</si>
  <si>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</si>
  <si>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</si>
  <si>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</si>
  <si>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</si>
  <si>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</si>
  <si>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</si>
  <si>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</si>
  <si>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</si>
  <si>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</si>
  <si>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</si>
  <si>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</si>
  <si>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</si>
  <si>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</si>
  <si>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</si>
  <si>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</si>
  <si>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</si>
  <si>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</si>
  <si>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</si>
  <si>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</si>
  <si>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</si>
  <si>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</si>
  <si>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</si>
  <si>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</si>
  <si>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</si>
  <si>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</si>
  <si>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</si>
  <si>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</si>
  <si>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</si>
  <si>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</si>
  <si>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</si>
  <si>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</si>
  <si>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</si>
  <si>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</si>
  <si>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</si>
  <si>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</si>
  <si>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</si>
  <si>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</si>
  <si>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</si>
  <si>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</si>
  <si>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</si>
  <si>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</si>
  <si>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</si>
  <si>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</si>
  <si>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</si>
  <si>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</si>
  <si>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</si>
  <si>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</si>
  <si>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</si>
  <si>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</si>
  <si>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</si>
  <si>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</si>
  <si>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</si>
  <si>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</si>
  <si>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</si>
  <si>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</si>
  <si>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</si>
  <si>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</si>
  <si>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</si>
  <si>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</si>
  <si>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</si>
  <si>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</si>
  <si>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</si>
  <si>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</si>
  <si>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</si>
  <si>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</si>
  <si>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</si>
  <si>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</si>
  <si>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</si>
  <si>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</si>
  <si>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</si>
  <si>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</si>
  <si>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</si>
  <si>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</si>
  <si>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</si>
  <si>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</si>
  <si>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</si>
  <si>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</si>
  <si>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</si>
  <si>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</si>
  <si>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</si>
  <si>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</si>
  <si>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</si>
  <si>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</si>
  <si>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</si>
  <si>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</si>
  <si>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</si>
  <si>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</si>
  <si>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</si>
  <si>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</si>
  <si>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</si>
  <si>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</si>
  <si>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</si>
  <si>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</si>
  <si>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</si>
  <si>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</si>
  <si>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</si>
  <si>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</si>
  <si>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</si>
  <si>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</si>
  <si>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</si>
  <si>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</si>
  <si>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</si>
  <si>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</si>
  <si>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</si>
  <si>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</si>
  <si>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</si>
  <si>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</si>
  <si>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</si>
  <si>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</si>
  <si>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</si>
  <si>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</si>
  <si>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</si>
  <si>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</si>
  <si>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</si>
  <si>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</si>
  <si>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</si>
  <si>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</si>
  <si>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</si>
  <si>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</si>
  <si>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</si>
  <si>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</si>
  <si>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</si>
  <si>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</si>
  <si>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</si>
  <si>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</si>
  <si>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</si>
  <si>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</si>
  <si>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</si>
  <si>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</si>
  <si>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</si>
  <si>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</si>
  <si>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</si>
  <si>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</si>
  <si>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</si>
  <si>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</si>
  <si>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</si>
  <si>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</si>
  <si>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</si>
  <si>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</si>
  <si>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</si>
  <si>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</si>
  <si>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</si>
  <si>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</si>
  <si>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</si>
  <si>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</si>
  <si>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</si>
  <si>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</si>
  <si>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</si>
  <si>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</si>
  <si>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</si>
  <si>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</si>
  <si>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</si>
  <si>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</si>
  <si>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</si>
  <si>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</si>
  <si>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</si>
  <si>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</si>
  <si>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</si>
  <si>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</si>
  <si>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</si>
  <si>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</si>
  <si>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</si>
  <si>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</si>
  <si>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</si>
  <si>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</si>
  <si>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</si>
  <si>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</si>
  <si>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</si>
  <si>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</si>
  <si>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</si>
  <si>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</si>
  <si>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</si>
  <si>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</si>
  <si>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</si>
  <si>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</si>
  <si>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</si>
  <si>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</si>
  <si>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</si>
  <si>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</si>
  <si>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</si>
  <si>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</si>
  <si>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</si>
  <si>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</si>
  <si>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</si>
  <si>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</si>
  <si>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</si>
  <si>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</si>
  <si>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</si>
  <si>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</si>
  <si>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</si>
  <si>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</si>
  <si>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</si>
  <si>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</si>
  <si>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</si>
  <si>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</si>
  <si>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</si>
  <si>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</si>
  <si>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</si>
  <si>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</si>
  <si>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</si>
  <si>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</si>
  <si>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</si>
  <si>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</si>
  <si>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</si>
  <si>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</si>
  <si>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</si>
  <si>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</si>
  <si>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</si>
  <si>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</si>
  <si>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</si>
  <si>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</si>
  <si>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</si>
  <si>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</si>
  <si>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</si>
  <si>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</si>
  <si>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</si>
  <si>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</si>
  <si>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</si>
  <si>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</si>
  <si>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</si>
  <si>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</si>
  <si>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</si>
  <si>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</si>
  <si>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</si>
  <si>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</si>
  <si>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</si>
  <si>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</si>
  <si>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</si>
  <si>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</si>
  <si>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</si>
  <si>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</si>
  <si>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</si>
  <si>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</si>
  <si>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</si>
  <si>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</si>
  <si>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</si>
  <si>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</si>
  <si>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</si>
  <si>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</si>
  <si>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</si>
  <si>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</si>
  <si>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</si>
  <si>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</si>
  <si>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</si>
  <si>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</si>
  <si>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</si>
  <si>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</si>
  <si>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</si>
  <si>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</si>
  <si>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</si>
  <si>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</si>
  <si>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</si>
  <si>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</si>
  <si>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</si>
  <si>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</si>
  <si>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</si>
  <si>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</si>
  <si>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</si>
  <si>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</si>
  <si>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</si>
  <si>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</si>
  <si>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</si>
  <si>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</si>
  <si>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</si>
  <si>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</si>
  <si>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</si>
  <si>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</si>
  <si>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</si>
  <si>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</si>
  <si>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</si>
  <si>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</si>
  <si>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</si>
  <si>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</si>
  <si>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</si>
  <si>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</si>
  <si>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</si>
  <si>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</si>
  <si>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</si>
  <si>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</si>
  <si>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</si>
  <si>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</si>
  <si>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</si>
  <si>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</si>
  <si>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</si>
  <si>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</si>
  <si>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</si>
  <si>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</si>
  <si>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</si>
  <si>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</si>
  <si>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</si>
  <si>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</si>
  <si>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</si>
  <si>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</si>
  <si>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</si>
  <si>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</si>
  <si>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</si>
  <si>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</si>
  <si>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</si>
  <si>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</si>
  <si>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</si>
  <si>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</si>
  <si>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</si>
  <si>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</si>
  <si>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</si>
  <si>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</si>
  <si>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</si>
  <si>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</si>
  <si>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</si>
  <si>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</si>
  <si>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</si>
  <si>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</si>
  <si>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</si>
  <si>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</si>
  <si>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</si>
  <si>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</si>
  <si>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</si>
  <si>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</si>
  <si>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</si>
  <si>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</si>
  <si>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</si>
  <si>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</si>
  <si>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</si>
  <si>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</si>
  <si>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</si>
  <si>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</si>
  <si>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</si>
  <si>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</si>
  <si>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</si>
  <si>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</si>
  <si>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</si>
  <si>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</si>
  <si>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</si>
  <si>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</si>
  <si>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</si>
  <si>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</si>
  <si>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</si>
  <si>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</si>
  <si>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</si>
  <si>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</si>
  <si>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</si>
  <si>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</si>
  <si>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</si>
  <si>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</si>
  <si>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</si>
  <si>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</si>
  <si>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</si>
  <si>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</si>
  <si>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</si>
  <si>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</si>
  <si>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</si>
  <si>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</si>
  <si>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</si>
  <si>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</si>
  <si>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</si>
  <si>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</si>
  <si>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</si>
  <si>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</si>
  <si>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</si>
  <si>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</si>
  <si>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</si>
  <si>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</si>
  <si>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</si>
  <si>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</si>
  <si>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</si>
  <si>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</si>
  <si>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</si>
  <si>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</si>
  <si>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</si>
  <si>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</si>
  <si>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</si>
  <si>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</si>
  <si>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</si>
  <si>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</si>
  <si>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</si>
  <si>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</si>
  <si>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</si>
  <si>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</si>
  <si>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</si>
  <si>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</si>
  <si>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</si>
  <si>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</si>
  <si>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</si>
  <si>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</si>
  <si>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</si>
  <si>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</si>
  <si>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</si>
  <si>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</si>
  <si>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</si>
  <si>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</si>
  <si>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</si>
  <si>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</si>
  <si>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</si>
  <si>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</si>
  <si>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</si>
  <si>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</si>
  <si>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</si>
  <si>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</si>
  <si>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</si>
  <si>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</si>
  <si>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</si>
  <si>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</si>
  <si>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</si>
  <si>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</si>
  <si>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</si>
  <si>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</si>
  <si>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</si>
  <si>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</si>
  <si>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</si>
  <si>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</si>
  <si>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</si>
  <si>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</si>
  <si>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</si>
  <si>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</si>
  <si>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</si>
  <si>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</si>
  <si>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</si>
  <si>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</si>
  <si>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</si>
  <si>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</si>
  <si>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</si>
  <si>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</si>
  <si>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</si>
  <si>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</si>
  <si>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</si>
  <si>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</si>
  <si>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</si>
  <si>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</si>
  <si>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</si>
  <si>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</si>
  <si>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</si>
  <si>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</si>
  <si>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</si>
  <si>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</si>
  <si>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</si>
  <si>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</si>
  <si>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</si>
  <si>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</si>
  <si>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</si>
  <si>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</si>
  <si>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</si>
  <si>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</si>
  <si>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</si>
  <si>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</si>
  <si>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</si>
  <si>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</si>
  <si>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</si>
  <si>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</si>
  <si>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</si>
  <si>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</si>
  <si>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</si>
  <si>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</si>
  <si>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</si>
  <si>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</si>
  <si>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</si>
  <si>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</si>
  <si>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</si>
  <si>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</si>
  <si>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</si>
  <si>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</si>
  <si>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</si>
  <si>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</si>
  <si>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</si>
  <si>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</si>
  <si>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</si>
  <si>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</si>
  <si>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</si>
  <si>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</si>
  <si>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</si>
  <si>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</si>
  <si>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</si>
  <si>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</si>
  <si>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</si>
  <si>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</si>
  <si>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</si>
  <si>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</si>
  <si>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</si>
  <si>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</si>
  <si>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</si>
  <si>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</si>
  <si>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</si>
  <si>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</si>
  <si>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</si>
  <si>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</si>
  <si>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</si>
  <si>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</si>
  <si>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</si>
  <si>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</si>
  <si>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</si>
  <si>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</si>
  <si>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</si>
  <si>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</si>
  <si>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</si>
  <si>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</si>
  <si>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</si>
  <si>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</si>
  <si>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</si>
  <si>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</si>
  <si>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</si>
  <si>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</si>
  <si>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</si>
  <si>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</si>
  <si>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</si>
  <si>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</si>
  <si>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</si>
  <si>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</si>
  <si>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</si>
  <si>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</si>
  <si>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</si>
  <si>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</si>
  <si>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</si>
  <si>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</si>
  <si>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</si>
  <si>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</si>
  <si>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</si>
  <si>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</si>
  <si>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</si>
  <si>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</si>
  <si>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</si>
  <si>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</si>
  <si>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</si>
  <si>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</si>
  <si>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</si>
  <si>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</si>
  <si>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</si>
  <si>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</si>
  <si>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</si>
  <si>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</si>
  <si>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</si>
  <si>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</si>
  <si>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</si>
  <si>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</si>
  <si>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</si>
  <si>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</si>
  <si>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</si>
  <si>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</si>
  <si>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</si>
  <si>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</si>
  <si>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</si>
  <si>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</si>
  <si>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</si>
  <si>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</si>
  <si>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</si>
  <si>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</si>
  <si>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</si>
  <si>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</si>
  <si>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</si>
  <si>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</si>
  <si>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</si>
  <si>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</si>
  <si>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</si>
  <si>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</si>
  <si>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</si>
  <si>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</si>
  <si>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</si>
  <si>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</si>
  <si>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</si>
  <si>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</si>
  <si>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</si>
  <si>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</si>
  <si>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</si>
  <si>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</si>
  <si>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</si>
  <si>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</si>
  <si>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</si>
  <si>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</si>
  <si>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</si>
  <si>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</si>
  <si>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</si>
  <si>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</si>
  <si>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</si>
  <si>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</si>
  <si>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</si>
  <si>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</si>
  <si>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</si>
  <si>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</si>
  <si>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</si>
  <si>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</si>
  <si>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</si>
  <si>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</si>
  <si>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</si>
  <si>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</si>
  <si>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</si>
  <si>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</si>
  <si>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</si>
  <si>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</si>
  <si>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</si>
  <si>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</si>
  <si>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</si>
  <si>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</si>
  <si>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</si>
  <si>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</si>
  <si>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</si>
  <si>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</si>
  <si>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</si>
  <si>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</si>
  <si>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</si>
  <si>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</si>
  <si>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</si>
  <si>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</si>
  <si>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</si>
  <si>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</si>
  <si>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</si>
  <si>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</si>
  <si>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</si>
  <si>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</si>
  <si>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</si>
  <si>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</si>
  <si>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</si>
  <si>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</si>
  <si>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</si>
  <si>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</si>
  <si>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</si>
  <si>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</si>
  <si>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</si>
  <si>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</si>
  <si>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</si>
  <si>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</si>
  <si>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</si>
  <si>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</si>
  <si>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</si>
  <si>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</si>
  <si>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</si>
  <si>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</si>
  <si>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</si>
  <si>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</si>
  <si>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</si>
  <si>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</si>
  <si>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</si>
  <si>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</si>
  <si>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</si>
  <si>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</si>
  <si>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</si>
  <si>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</si>
  <si>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</si>
  <si>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</si>
  <si>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</si>
  <si>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</si>
  <si>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</si>
  <si>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</si>
  <si>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</si>
  <si>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</si>
  <si>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</si>
  <si>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</si>
  <si>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</si>
  <si>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</si>
  <si>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</si>
  <si>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</si>
  <si>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</si>
  <si>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</si>
  <si>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</si>
  <si>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</si>
  <si>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</si>
  <si>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</si>
  <si>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</si>
  <si>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</si>
  <si>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</si>
  <si>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</si>
  <si>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</si>
  <si>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</si>
  <si>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</si>
  <si>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</si>
  <si>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</si>
  <si>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</si>
  <si>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</si>
  <si>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</si>
  <si>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</si>
  <si>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</si>
  <si>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</si>
  <si>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</si>
  <si>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</si>
  <si>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</si>
  <si>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</si>
  <si>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</si>
  <si>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</si>
  <si>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</si>
  <si>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</si>
  <si>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</si>
  <si>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</si>
  <si>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</si>
  <si>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</si>
  <si>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</si>
  <si>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</si>
  <si>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</si>
  <si>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</si>
  <si>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</si>
  <si>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</si>
  <si>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</si>
  <si>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</si>
  <si>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</si>
  <si>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</si>
  <si>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</si>
  <si>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</si>
  <si>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</si>
  <si>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</si>
  <si>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</si>
  <si>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</si>
  <si>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</si>
  <si>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</si>
  <si>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</si>
  <si>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</si>
  <si>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</si>
  <si>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</si>
  <si>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</si>
  <si>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</si>
  <si>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</si>
  <si>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</si>
  <si>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</si>
  <si>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</si>
  <si>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</si>
  <si>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</si>
  <si>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</si>
  <si>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</si>
  <si>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</si>
  <si>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</si>
  <si>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</si>
  <si>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</si>
  <si>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</si>
  <si>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</si>
  <si>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</si>
  <si>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</si>
  <si>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</si>
  <si>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</si>
  <si>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</si>
  <si>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</si>
  <si>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</si>
  <si>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</si>
  <si>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</si>
  <si>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</si>
  <si>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</si>
  <si>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</si>
  <si>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</si>
  <si>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</si>
  <si>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</si>
  <si>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</si>
  <si>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</si>
  <si>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</si>
  <si>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</si>
  <si>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</si>
  <si>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</si>
  <si>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</si>
  <si>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</si>
  <si>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</si>
  <si>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</si>
  <si>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</si>
  <si>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</si>
  <si>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</si>
  <si>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</si>
  <si>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</si>
  <si>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</si>
  <si>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</si>
  <si>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</si>
  <si>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</si>
  <si>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</si>
  <si>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</si>
  <si>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</si>
  <si>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</si>
  <si>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</si>
  <si>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</si>
  <si>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</si>
  <si>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</si>
  <si>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</si>
  <si>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</si>
  <si>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</si>
  <si>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</si>
  <si>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</si>
  <si>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</si>
  <si>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</si>
  <si>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</si>
  <si>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</si>
  <si>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</si>
  <si>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</si>
  <si>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</si>
  <si>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</si>
  <si>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</si>
  <si>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</si>
  <si>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</si>
  <si>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</si>
  <si>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</si>
  <si>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</si>
  <si>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</si>
  <si>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</si>
  <si>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</si>
  <si>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</si>
  <si>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</si>
  <si>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</si>
  <si>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</si>
  <si>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</si>
  <si>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</si>
  <si>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</si>
  <si>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</si>
  <si>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</si>
  <si>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</si>
  <si>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</si>
  <si>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</si>
  <si>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</si>
  <si>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</si>
  <si>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</si>
  <si>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</si>
  <si>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</si>
  <si>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</si>
  <si>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</si>
  <si>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</si>
  <si>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</si>
  <si>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</si>
  <si>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</si>
  <si>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</si>
  <si>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</si>
  <si>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</si>
  <si>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</si>
  <si>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</si>
  <si>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</si>
  <si>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</si>
  <si>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</si>
  <si>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</si>
  <si>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</si>
  <si>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</si>
  <si>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</si>
  <si>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</si>
  <si>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</si>
  <si>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</si>
  <si>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</si>
  <si>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</si>
  <si>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</si>
  <si>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</si>
  <si>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</si>
  <si>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</si>
  <si>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</si>
  <si>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</si>
  <si>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</si>
  <si>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</si>
  <si>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</si>
  <si>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</si>
  <si>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</si>
  <si>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</si>
  <si>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</si>
  <si>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</si>
  <si>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</si>
  <si>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</si>
  <si>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</si>
  <si>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</si>
  <si>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</si>
  <si>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</si>
  <si>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</si>
  <si>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</si>
  <si>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</si>
  <si>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</si>
  <si>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</si>
  <si>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</si>
  <si>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</si>
  <si>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</si>
  <si>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</si>
  <si>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</si>
  <si>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</si>
  <si>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</si>
  <si>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</si>
  <si>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</si>
  <si>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</si>
  <si>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</si>
  <si>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</si>
  <si>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</si>
  <si>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</si>
  <si>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</si>
  <si>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</si>
  <si>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</si>
  <si>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</si>
  <si>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</si>
  <si>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</si>
  <si>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</si>
  <si>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</si>
  <si>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</si>
  <si>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</si>
  <si>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</si>
  <si>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</si>
  <si>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</si>
  <si>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</si>
  <si>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</si>
  <si>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</si>
  <si>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</si>
  <si>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</si>
  <si>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</si>
  <si>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</si>
  <si>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</si>
  <si>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</si>
  <si>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</si>
  <si>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</si>
  <si>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</si>
  <si>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</si>
  <si>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</si>
  <si>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</si>
  <si>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</si>
  <si>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</si>
  <si>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</si>
  <si>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</si>
  <si>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</si>
  <si>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</si>
  <si>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</si>
  <si>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</si>
  <si>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</si>
  <si>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</si>
  <si>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</si>
  <si>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</si>
  <si>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</si>
  <si>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</si>
  <si>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</si>
  <si>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</si>
  <si>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</si>
  <si>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</si>
  <si>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</si>
  <si>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</si>
  <si>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</si>
  <si>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</si>
  <si>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</si>
  <si>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</si>
  <si>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</si>
  <si>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</si>
  <si>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</si>
  <si>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</si>
  <si>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</si>
  <si>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</si>
  <si>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</si>
  <si>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</si>
  <si>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</si>
  <si>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</si>
  <si>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</si>
  <si>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</si>
  <si>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</si>
  <si>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</si>
  <si>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</si>
  <si>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</si>
  <si>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</si>
  <si>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</si>
  <si>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</si>
  <si>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</si>
  <si>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</si>
  <si>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</si>
  <si>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</si>
  <si>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</si>
  <si>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</si>
  <si>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</si>
  <si>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</si>
  <si>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</si>
  <si>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</si>
  <si>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</si>
  <si>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</si>
  <si>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</si>
  <si>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</si>
  <si>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</si>
  <si>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</si>
  <si>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</si>
  <si>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</si>
  <si>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</si>
  <si>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</si>
  <si>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</si>
  <si>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</si>
  <si>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</si>
  <si>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</si>
  <si>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</si>
  <si>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</si>
  <si>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</si>
  <si>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</si>
  <si>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</si>
  <si>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</si>
  <si>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</si>
  <si>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</si>
  <si>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</si>
  <si>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</si>
  <si>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</si>
  <si>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</si>
  <si>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</si>
  <si>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</si>
  <si>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</si>
  <si>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</si>
  <si>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</si>
  <si>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</si>
  <si>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</si>
  <si>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</si>
  <si>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</si>
  <si>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</si>
  <si>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</si>
  <si>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</si>
  <si>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</si>
  <si>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</si>
  <si>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</si>
  <si>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</si>
  <si>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</si>
  <si>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</si>
  <si>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</si>
  <si>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</si>
  <si>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</si>
  <si>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</si>
  <si>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</si>
  <si>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</si>
  <si>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</si>
  <si>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</si>
  <si>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</si>
  <si>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</si>
  <si>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</si>
  <si>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</si>
  <si>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</si>
  <si>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</si>
  <si>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</si>
  <si>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</si>
  <si>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</si>
  <si>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</si>
  <si>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</si>
  <si>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</si>
  <si>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</si>
  <si>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</si>
  <si>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</si>
  <si>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</si>
  <si>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</si>
  <si>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</si>
  <si>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</si>
  <si>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</si>
  <si>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</si>
  <si>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</si>
  <si>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</si>
  <si>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</si>
  <si>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</si>
  <si>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</si>
  <si>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</si>
  <si>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</si>
  <si>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</si>
  <si>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</si>
  <si>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</si>
  <si>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</si>
  <si>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</si>
  <si>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</si>
  <si>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</si>
  <si>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</si>
  <si>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</si>
  <si>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</si>
  <si>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</si>
  <si>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</si>
  <si>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</si>
  <si>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</si>
  <si>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</si>
  <si>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</si>
  <si>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</si>
  <si>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</si>
  <si>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</si>
  <si>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</si>
  <si>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</si>
  <si>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</si>
  <si>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</si>
  <si>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</si>
  <si>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</si>
  <si>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</si>
  <si>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</si>
  <si>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</si>
  <si>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</si>
  <si>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</si>
  <si>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</si>
  <si>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</si>
  <si>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</si>
  <si>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</si>
  <si>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</si>
  <si>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</si>
  <si>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</si>
  <si>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</si>
  <si>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</si>
  <si>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</si>
  <si>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</si>
  <si>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</si>
  <si>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</si>
  <si>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</si>
  <si>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</si>
  <si>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</si>
  <si>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</si>
  <si>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</si>
  <si>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</si>
  <si>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</si>
  <si>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</si>
  <si>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</si>
  <si>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</si>
  <si>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</si>
  <si>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</si>
  <si>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</si>
  <si>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</si>
  <si>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</si>
  <si>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</si>
  <si>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</si>
  <si>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</si>
  <si>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</si>
  <si>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</si>
  <si>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</si>
  <si>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</si>
  <si>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</si>
  <si>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</si>
  <si>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</si>
  <si>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</si>
  <si>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</si>
  <si>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</si>
  <si>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</si>
  <si>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</si>
  <si>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</si>
  <si>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</si>
  <si>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</si>
  <si>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</si>
  <si>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</si>
  <si>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</si>
  <si>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</si>
  <si>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</si>
  <si>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</si>
  <si>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</si>
  <si>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</si>
  <si>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</si>
  <si>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</si>
  <si>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</si>
  <si>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</si>
  <si>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</si>
  <si>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</si>
  <si>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</si>
  <si>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</si>
  <si>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</si>
  <si>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</si>
  <si>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</si>
  <si>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</si>
  <si>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</si>
  <si>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</si>
  <si>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</si>
  <si>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</si>
  <si>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</si>
  <si>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</si>
  <si>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</si>
  <si>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</si>
  <si>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</si>
  <si>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</si>
  <si>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</si>
  <si>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</si>
  <si>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</si>
  <si>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</si>
  <si>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</si>
  <si>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</si>
  <si>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</si>
  <si>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</si>
  <si>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</si>
  <si>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</si>
  <si>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</si>
  <si>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</si>
  <si>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</si>
  <si>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</si>
  <si>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</si>
  <si>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</si>
  <si>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</si>
  <si>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</si>
  <si>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</si>
  <si>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</si>
  <si>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</si>
  <si>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</si>
  <si>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</si>
  <si>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</si>
  <si>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</si>
  <si>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</si>
  <si>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</si>
  <si>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</si>
  <si>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</si>
  <si>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</si>
  <si>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</si>
  <si>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</si>
  <si>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</si>
  <si>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</si>
  <si>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</si>
  <si>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</si>
  <si>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</si>
  <si>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</si>
  <si>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</si>
  <si>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</si>
  <si>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</si>
  <si>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</si>
  <si>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</si>
  <si>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</si>
  <si>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</si>
  <si>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</si>
  <si>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</si>
  <si>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</si>
  <si>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</si>
  <si>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</si>
  <si>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</si>
  <si>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</si>
  <si>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</si>
  <si>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</si>
  <si>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</si>
  <si>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</si>
  <si>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</si>
  <si>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</si>
  <si>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</si>
  <si>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</si>
  <si>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</si>
  <si>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</si>
  <si>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</si>
  <si>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</si>
  <si>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</si>
  <si>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</si>
  <si>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</si>
  <si>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</si>
  <si>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</si>
  <si>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</si>
  <si>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</si>
  <si>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</si>
  <si>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</si>
  <si>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</si>
  <si>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</si>
  <si>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</si>
  <si>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</si>
  <si>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</si>
  <si>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</si>
  <si>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</si>
  <si>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</si>
  <si>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</si>
  <si>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</si>
  <si>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</si>
  <si>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</si>
  <si>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</si>
  <si>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</si>
  <si>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</si>
  <si>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</si>
  <si>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</si>
  <si>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</si>
  <si>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</si>
  <si>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</si>
  <si>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</si>
  <si>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</si>
  <si>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</si>
  <si>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</si>
  <si>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</si>
  <si>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</si>
  <si>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</si>
  <si>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</si>
  <si>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</si>
  <si>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</si>
  <si>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</si>
  <si>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</si>
  <si>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</si>
  <si>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</si>
  <si>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</si>
  <si>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</si>
  <si>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</si>
  <si>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</si>
  <si>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</si>
  <si>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</si>
  <si>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</si>
  <si>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</si>
  <si>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</si>
  <si>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</si>
  <si>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</si>
  <si>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</si>
  <si>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</si>
  <si>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</si>
  <si>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</si>
  <si>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</si>
  <si>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</si>
  <si>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</si>
  <si>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</si>
  <si>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</si>
  <si>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</si>
  <si>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</si>
  <si>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</si>
  <si>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</si>
  <si>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</si>
  <si>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</si>
  <si>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</si>
  <si>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</si>
  <si>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</si>
  <si>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</si>
  <si>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</si>
  <si>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</si>
  <si>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</si>
  <si>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</si>
  <si>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</si>
  <si>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</si>
  <si>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</si>
  <si>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</si>
  <si>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</si>
  <si>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</si>
  <si>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</si>
  <si>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</si>
  <si>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</si>
  <si>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</si>
  <si>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</si>
  <si>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</si>
  <si>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</si>
  <si>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</si>
  <si>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</si>
  <si>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</si>
  <si>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</si>
  <si>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</si>
  <si>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</si>
  <si>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</si>
  <si>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</si>
  <si>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</si>
  <si>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</si>
  <si>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</si>
  <si>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</si>
  <si>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</si>
  <si>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</si>
  <si>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</si>
  <si>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</si>
  <si>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</si>
  <si>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</si>
  <si>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</si>
  <si>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</si>
  <si>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</si>
  <si>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</si>
  <si>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</si>
  <si>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</si>
  <si>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</si>
  <si>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</si>
  <si>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</si>
  <si>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</si>
  <si>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</si>
  <si>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</si>
  <si>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</si>
  <si>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</si>
  <si>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</si>
  <si>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</si>
  <si>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</si>
  <si>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</si>
  <si>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</si>
  <si>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</si>
  <si>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</si>
  <si>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</si>
  <si>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</si>
  <si>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</si>
  <si>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</si>
  <si>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</si>
  <si>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</si>
  <si>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</si>
  <si>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</si>
  <si>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</si>
  <si>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</si>
  <si>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</si>
  <si>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</si>
  <si>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</si>
  <si>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</si>
  <si>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</si>
  <si>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</si>
  <si>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</si>
  <si>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</si>
  <si>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</si>
  <si>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</si>
  <si>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</si>
  <si>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</si>
  <si>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</si>
  <si>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</si>
  <si>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</si>
  <si>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</si>
  <si>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</si>
  <si>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</si>
  <si>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</si>
  <si>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</si>
  <si>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</si>
  <si>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</si>
  <si>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</si>
  <si>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</si>
  <si>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</si>
  <si>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</si>
  <si>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</si>
  <si>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</si>
  <si>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</si>
  <si>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</si>
  <si>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</si>
  <si>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</si>
  <si>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</si>
  <si>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</si>
  <si>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</si>
  <si>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</si>
  <si>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</si>
  <si>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</si>
  <si>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</si>
  <si>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</si>
  <si>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</si>
  <si>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</si>
  <si>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</si>
  <si>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</si>
  <si>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</si>
  <si>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</si>
  <si>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</si>
  <si>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</si>
  <si>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</si>
  <si>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</si>
  <si>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</si>
  <si>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</si>
  <si>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</si>
  <si>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</si>
  <si>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</si>
  <si>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</si>
  <si>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</si>
  <si>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</si>
  <si>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</si>
  <si>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</si>
  <si>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</si>
  <si>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</si>
  <si>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</si>
  <si>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</si>
  <si>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</si>
  <si>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</si>
  <si>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</si>
  <si>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</si>
  <si>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</si>
  <si>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</si>
  <si>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</si>
  <si>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</si>
  <si>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</si>
  <si>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</si>
  <si>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</si>
  <si>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</si>
  <si>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</si>
  <si>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</si>
  <si>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</si>
  <si>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</si>
  <si>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</si>
  <si>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</si>
  <si>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</si>
  <si>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</si>
  <si>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</si>
  <si>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</si>
  <si>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</si>
  <si>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</si>
  <si>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</si>
  <si>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</si>
  <si>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</si>
  <si>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</si>
  <si>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</si>
  <si>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</si>
  <si>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</si>
  <si>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</si>
  <si>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</si>
  <si>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</si>
  <si>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</si>
  <si>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</si>
  <si>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</si>
  <si>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</si>
  <si>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</si>
  <si>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</si>
  <si>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</si>
  <si>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</si>
  <si>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</si>
  <si>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</si>
  <si>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</si>
  <si>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</si>
  <si>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</si>
  <si>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</si>
  <si>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</si>
  <si>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</si>
  <si>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</si>
  <si>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</si>
  <si>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</si>
  <si>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</si>
  <si>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</si>
  <si>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</si>
  <si>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</si>
  <si>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</si>
  <si>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</si>
  <si>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</si>
  <si>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</si>
  <si>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</si>
  <si>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</si>
  <si>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</si>
  <si>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</si>
  <si>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</si>
  <si>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</si>
  <si>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</si>
  <si>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</si>
  <si>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</si>
  <si>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</si>
  <si>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</si>
  <si>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</si>
  <si>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</si>
  <si>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</si>
  <si>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</si>
  <si>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</si>
  <si>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</si>
  <si>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</si>
  <si>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</si>
  <si>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</si>
  <si>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</si>
  <si>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</si>
  <si>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</si>
  <si>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</si>
  <si>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</si>
  <si>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</si>
  <si>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</si>
  <si>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</si>
  <si>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</si>
  <si>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</si>
  <si>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</si>
  <si>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</si>
  <si>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</si>
  <si>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</si>
  <si>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</si>
  <si>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</si>
  <si>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</si>
  <si>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</si>
  <si>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</si>
  <si>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</si>
  <si>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</si>
  <si>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</si>
  <si>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</si>
  <si>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</si>
  <si>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</si>
  <si>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</si>
  <si>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</si>
  <si>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</si>
  <si>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</si>
  <si>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</si>
  <si>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</si>
  <si>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</si>
  <si>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</si>
  <si>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</si>
  <si>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</si>
  <si>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</si>
  <si>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</si>
  <si>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</si>
  <si>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</si>
  <si>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</si>
  <si>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</si>
  <si>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</si>
  <si>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</si>
  <si>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</si>
  <si>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</si>
  <si>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</si>
  <si>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</si>
  <si>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</si>
  <si>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</si>
  <si>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</si>
  <si>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</si>
  <si>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</si>
  <si>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</si>
  <si>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</si>
  <si>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</si>
  <si>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</si>
  <si>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</si>
  <si>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</si>
  <si>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</si>
  <si>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</si>
  <si>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</si>
  <si>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</si>
  <si>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</si>
  <si>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</si>
  <si>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</si>
  <si>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</si>
  <si>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</si>
  <si>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</si>
  <si>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</si>
  <si>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</si>
  <si>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</si>
  <si>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</si>
  <si>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</si>
  <si>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</si>
  <si>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</si>
  <si>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</si>
  <si>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</si>
  <si>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</si>
  <si>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</si>
  <si>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</si>
  <si>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</si>
  <si>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</si>
  <si>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</si>
  <si>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</si>
  <si>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</si>
  <si>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</si>
  <si>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</si>
  <si>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</si>
  <si>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</si>
  <si>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</si>
  <si>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</si>
  <si>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</si>
  <si>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</si>
  <si>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</si>
  <si>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</si>
  <si>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</si>
  <si>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</si>
  <si>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</si>
  <si>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</si>
  <si>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</si>
  <si>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</si>
  <si>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</si>
  <si>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</si>
  <si>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</si>
  <si>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</si>
  <si>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</si>
  <si>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</si>
  <si>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</si>
  <si>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</si>
  <si>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</si>
  <si>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</si>
  <si>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</si>
  <si>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</si>
  <si>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</si>
  <si>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</si>
  <si>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</si>
  <si>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</si>
  <si>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</si>
  <si>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</si>
  <si>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</si>
  <si>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</si>
  <si>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</si>
  <si>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</si>
  <si>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</si>
  <si>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</si>
  <si>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</si>
  <si>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</si>
  <si>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</si>
  <si>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</si>
  <si>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</si>
  <si>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</si>
  <si>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</si>
  <si>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</si>
  <si>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</si>
  <si>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</si>
  <si>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</si>
  <si>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</si>
  <si>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</si>
  <si>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</si>
  <si>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</si>
  <si>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</si>
  <si>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</si>
  <si>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</si>
  <si>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</si>
  <si>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</si>
  <si>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</si>
  <si>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</si>
  <si>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</si>
  <si>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</si>
  <si>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</si>
  <si>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</si>
  <si>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</si>
  <si>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</si>
  <si>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</si>
  <si>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</si>
  <si>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</si>
  <si>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</si>
  <si>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</si>
  <si>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</si>
  <si>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</si>
  <si>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</si>
  <si>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</si>
  <si>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</si>
  <si>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</si>
  <si>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</si>
  <si>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</si>
  <si>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</si>
  <si>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</si>
  <si>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</si>
  <si>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</si>
  <si>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</si>
  <si>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</si>
  <si>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</si>
  <si>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</si>
  <si>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</si>
  <si>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</si>
  <si>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</si>
  <si>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</si>
  <si>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</si>
  <si>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</si>
  <si>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</si>
  <si>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</si>
  <si>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</si>
  <si>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</si>
  <si>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</si>
  <si>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</si>
  <si>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</si>
  <si>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</si>
  <si>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</si>
  <si>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</si>
  <si>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</si>
  <si>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</si>
  <si>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</si>
  <si>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</si>
  <si>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</si>
  <si>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</si>
  <si>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</si>
  <si>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</si>
  <si>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</si>
  <si>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</si>
  <si>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</si>
  <si>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</si>
  <si>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</si>
  <si>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</si>
  <si>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</si>
  <si>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</si>
  <si>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</si>
  <si>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</si>
  <si>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</si>
  <si>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</si>
  <si>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</si>
  <si>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</si>
  <si>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</si>
  <si>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</si>
  <si>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</si>
  <si>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</si>
  <si>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</si>
  <si>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</si>
  <si>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</si>
  <si>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</si>
  <si>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</si>
  <si>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</si>
  <si>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</si>
  <si>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</si>
  <si>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</si>
  <si>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</si>
  <si>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</si>
  <si>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</si>
  <si>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</si>
  <si>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</si>
  <si>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</si>
  <si>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</si>
  <si>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</si>
  <si>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</si>
  <si>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</si>
  <si>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</si>
  <si>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</si>
  <si>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</si>
  <si>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</si>
  <si>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</si>
  <si>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</si>
  <si>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</si>
  <si>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</si>
  <si>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</si>
  <si>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</si>
  <si>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</si>
  <si>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</si>
  <si>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</si>
  <si>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</si>
  <si>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</si>
  <si>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</si>
  <si>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</si>
  <si>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</si>
  <si>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</si>
  <si>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</si>
  <si>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</si>
  <si>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</si>
  <si>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</si>
  <si>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</si>
  <si>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</si>
  <si>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</si>
  <si>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</si>
  <si>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</si>
  <si>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</si>
  <si>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</si>
  <si>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</si>
  <si>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</si>
  <si>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</si>
  <si>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</si>
  <si>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</si>
  <si>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</si>
  <si>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</si>
  <si>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</si>
  <si>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</si>
  <si>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</si>
  <si>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</si>
  <si>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</si>
  <si>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</si>
  <si>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</si>
  <si>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</si>
  <si>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</si>
  <si>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</si>
  <si>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</si>
  <si>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</si>
  <si>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</si>
  <si>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</si>
  <si>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</si>
  <si>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</si>
  <si>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</si>
  <si>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</si>
  <si>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</si>
  <si>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</si>
  <si>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</si>
  <si>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</si>
  <si>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</si>
  <si>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</si>
  <si>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</si>
  <si>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</si>
  <si>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</si>
  <si>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</si>
  <si>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</si>
  <si>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</si>
  <si>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</si>
  <si>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</si>
  <si>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</si>
  <si>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</si>
  <si>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</si>
  <si>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</si>
  <si>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</si>
  <si>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</si>
  <si>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</si>
  <si>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</si>
  <si>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</si>
  <si>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</si>
  <si>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</si>
  <si>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</si>
  <si>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</si>
  <si>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</si>
  <si>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</si>
  <si>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</si>
  <si>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</si>
  <si>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</si>
  <si>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</si>
  <si>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</si>
  <si>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</si>
  <si>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</si>
  <si>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</si>
  <si>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</si>
  <si>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</si>
  <si>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</si>
  <si>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</si>
  <si>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</si>
  <si>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</si>
  <si>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</si>
  <si>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</si>
  <si>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</si>
  <si>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</si>
  <si>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</si>
  <si>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</si>
  <si>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</si>
  <si>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</si>
  <si>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</si>
  <si>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</si>
  <si>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</si>
  <si>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</si>
  <si>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</si>
  <si>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</si>
  <si>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</si>
  <si>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</si>
  <si>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</si>
  <si>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</si>
  <si>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</si>
  <si>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</si>
  <si>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</si>
  <si>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</si>
  <si>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</si>
  <si>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</si>
  <si>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</si>
  <si>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</si>
  <si>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</si>
  <si>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</si>
  <si>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</si>
  <si>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</si>
  <si>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</si>
  <si>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</si>
  <si>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</si>
  <si>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</si>
  <si>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</si>
  <si>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</si>
  <si>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</si>
  <si>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</si>
  <si>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</si>
  <si>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</si>
  <si>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</si>
  <si>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</si>
  <si>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</si>
  <si>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</si>
  <si>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</si>
  <si>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</si>
  <si>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</si>
  <si>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</si>
  <si>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</si>
  <si>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</si>
  <si>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</si>
  <si>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</si>
  <si>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</si>
  <si>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</si>
  <si>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</si>
  <si>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</si>
  <si>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</si>
  <si>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</si>
  <si>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</si>
  <si>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</si>
  <si>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</si>
  <si>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</si>
  <si>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</si>
  <si>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</si>
  <si>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</si>
  <si>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</si>
  <si>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</si>
  <si>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</si>
  <si>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</si>
  <si>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</si>
  <si>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</si>
  <si>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</si>
  <si>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</si>
  <si>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</si>
  <si>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</si>
  <si>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</si>
  <si>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</si>
  <si>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</si>
  <si>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</si>
  <si>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</si>
  <si>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</si>
  <si>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</si>
  <si>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</si>
  <si>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</si>
  <si>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</si>
  <si>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</si>
  <si>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</si>
  <si>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</si>
  <si>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</si>
  <si>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</si>
  <si>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</si>
  <si>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</si>
  <si>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</si>
  <si>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</si>
  <si>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</si>
  <si>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</si>
  <si>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</si>
  <si>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</si>
  <si>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</si>
  <si>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</si>
  <si>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</si>
  <si>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</si>
  <si>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</si>
  <si>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</si>
  <si>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</si>
  <si>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</si>
  <si>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</si>
  <si>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</si>
  <si>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</si>
  <si>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</si>
  <si>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</si>
  <si>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</si>
  <si>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</si>
  <si>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</si>
  <si>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</si>
  <si>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</si>
  <si>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</si>
  <si>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</si>
  <si>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</si>
  <si>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</si>
  <si>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</si>
  <si>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</si>
  <si>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</si>
  <si>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</si>
  <si>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</si>
  <si>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</si>
  <si>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</si>
  <si>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</si>
  <si>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</si>
  <si>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</si>
  <si>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</si>
  <si>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</si>
  <si>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</si>
  <si>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</si>
  <si>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</si>
  <si>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</si>
  <si>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</si>
  <si>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</si>
  <si>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</si>
  <si>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</si>
  <si>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</si>
  <si>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</si>
  <si>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</si>
  <si>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</si>
  <si>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</si>
  <si>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</si>
  <si>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</si>
  <si>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</si>
  <si>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</si>
  <si>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</si>
  <si>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</si>
  <si>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</si>
  <si>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</si>
  <si>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</si>
  <si>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</si>
  <si>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</si>
  <si>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</si>
  <si>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</si>
  <si>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</si>
  <si>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</si>
  <si>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</si>
  <si>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</si>
  <si>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</si>
  <si>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</si>
  <si>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</si>
  <si>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</si>
  <si>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</si>
  <si>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</si>
  <si>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</si>
  <si>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</si>
  <si>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</si>
  <si>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</si>
  <si>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</si>
  <si>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</si>
  <si>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</si>
  <si>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</si>
  <si>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</si>
  <si>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</si>
  <si>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</si>
  <si>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</si>
  <si>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</si>
  <si>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</si>
  <si>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</si>
  <si>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</si>
  <si>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</si>
  <si>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</si>
  <si>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</si>
  <si>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</si>
  <si>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</si>
  <si>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</si>
  <si>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</si>
  <si>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</si>
  <si>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</si>
  <si>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</si>
  <si>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</si>
  <si>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</si>
  <si>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</si>
  <si>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</si>
  <si>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</si>
  <si>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</si>
  <si>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</si>
  <si>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</si>
  <si>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</si>
  <si>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</si>
  <si>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</si>
  <si>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</si>
  <si>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</si>
  <si>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</si>
  <si>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</si>
  <si>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</si>
  <si>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</si>
  <si>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</si>
  <si>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</si>
  <si>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</si>
  <si>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</si>
  <si>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</si>
  <si>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</si>
  <si>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</si>
  <si>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</si>
  <si>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</si>
  <si>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</si>
  <si>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</si>
  <si>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</si>
  <si>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</si>
  <si>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</si>
  <si>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</si>
  <si>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</si>
  <si>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</si>
  <si>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</si>
  <si>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</si>
  <si>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</si>
  <si>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</si>
  <si>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</si>
  <si>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</si>
  <si>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</si>
  <si>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</si>
  <si>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</si>
  <si>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</si>
  <si>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</si>
  <si>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</si>
  <si>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</si>
  <si>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</si>
  <si>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</si>
  <si>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</si>
  <si>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</si>
  <si>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</si>
  <si>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</si>
  <si>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</si>
  <si>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</si>
  <si>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</si>
  <si>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</si>
  <si>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</si>
  <si>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</si>
  <si>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</si>
  <si>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</si>
  <si>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</si>
  <si>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</si>
  <si>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</si>
  <si>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</si>
  <si>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</si>
  <si>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</si>
  <si>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</si>
  <si>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</si>
  <si>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</si>
  <si>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</si>
  <si>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</si>
  <si>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</si>
  <si>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</si>
  <si>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</si>
  <si>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</si>
  <si>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</si>
  <si>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</si>
  <si>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</si>
  <si>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</si>
  <si>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</si>
  <si>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</si>
  <si>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</si>
  <si>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</si>
  <si>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</si>
  <si>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</si>
  <si>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</si>
  <si>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</si>
  <si>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</si>
  <si>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</si>
  <si>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</si>
  <si>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</si>
  <si>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</si>
  <si>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</si>
  <si>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</si>
  <si>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</si>
  <si>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</si>
  <si>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</si>
  <si>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</si>
  <si>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</si>
  <si>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</si>
  <si>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</si>
  <si>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</si>
  <si>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</si>
  <si>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</si>
  <si>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</si>
  <si>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</si>
  <si>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</si>
  <si>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</si>
  <si>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</si>
  <si>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</si>
  <si>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</si>
  <si>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</si>
  <si>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</si>
  <si>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</si>
  <si>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</si>
  <si>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</si>
  <si>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</si>
  <si>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</si>
  <si>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</si>
  <si>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</si>
  <si>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</si>
  <si>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</si>
  <si>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</si>
  <si>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</si>
  <si>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</si>
  <si>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</si>
  <si>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</si>
  <si>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</si>
  <si>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</si>
  <si>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</si>
  <si>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</si>
  <si>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</si>
  <si>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</si>
  <si>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</si>
  <si>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</si>
  <si>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</si>
  <si>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</si>
  <si>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</si>
  <si>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</si>
  <si>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</si>
  <si>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</si>
  <si>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</si>
  <si>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</si>
  <si>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</si>
  <si>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</si>
  <si>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</si>
  <si>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</si>
  <si>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</si>
  <si>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</si>
  <si>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</si>
  <si>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</si>
  <si>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</si>
  <si>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</si>
  <si>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</si>
  <si>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</si>
  <si>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</si>
  <si>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</si>
  <si>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</si>
  <si>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</si>
  <si>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</si>
  <si>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</si>
  <si>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</si>
  <si>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</si>
  <si>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</si>
  <si>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</si>
  <si>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</si>
  <si>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</si>
  <si>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</si>
  <si>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</si>
  <si>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</si>
  <si>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</si>
  <si>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</si>
  <si>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</si>
  <si>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</si>
  <si>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</si>
  <si>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</si>
  <si>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</si>
  <si>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</si>
  <si>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</si>
  <si>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</si>
  <si>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</si>
  <si>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</si>
  <si>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</si>
  <si>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</si>
  <si>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</si>
  <si>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</si>
  <si>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</si>
  <si>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</si>
  <si>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</si>
  <si>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</si>
  <si>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</si>
  <si>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</si>
  <si>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</si>
  <si>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</si>
  <si>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</si>
  <si>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</si>
  <si>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</si>
  <si>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</si>
  <si>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</si>
  <si>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</si>
  <si>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</si>
  <si>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</si>
  <si>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</si>
  <si>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</si>
  <si>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</si>
  <si>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</si>
  <si>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</si>
  <si>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</si>
  <si>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</si>
  <si>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</si>
  <si>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</si>
  <si>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</si>
  <si>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</si>
  <si>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</si>
  <si>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</si>
  <si>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</si>
  <si>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</si>
  <si>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</si>
  <si>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</si>
  <si>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</si>
  <si>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</si>
  <si>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</si>
  <si>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</si>
  <si>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</si>
  <si>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</si>
  <si>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</si>
  <si>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</si>
  <si>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</si>
  <si>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</si>
  <si>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</si>
  <si>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</si>
  <si>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</si>
  <si>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</si>
  <si>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</si>
  <si>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</si>
  <si>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</si>
  <si>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</si>
  <si>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</si>
  <si>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</si>
  <si>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</si>
  <si>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</si>
  <si>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</si>
  <si>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</si>
  <si>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</si>
  <si>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</si>
  <si>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</si>
  <si>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</si>
  <si>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</si>
  <si>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</si>
  <si>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</si>
  <si>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</si>
  <si>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</si>
  <si>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</si>
  <si>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</si>
  <si>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</si>
  <si>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</si>
  <si>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</si>
  <si>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</si>
  <si>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</si>
  <si>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</si>
  <si>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</si>
  <si>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</si>
  <si>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</si>
  <si>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</si>
  <si>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</si>
  <si>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</si>
  <si>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</si>
  <si>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</si>
  <si>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</si>
  <si>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</si>
  <si>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</si>
  <si>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</si>
  <si>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</si>
  <si>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</si>
  <si>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</si>
  <si>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</si>
  <si>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</si>
  <si>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</si>
  <si>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</si>
  <si>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</si>
  <si>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</si>
  <si>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</si>
  <si>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</si>
  <si>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</si>
  <si>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</si>
  <si>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</si>
  <si>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</si>
  <si>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</si>
  <si>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</si>
  <si>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</si>
  <si>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</si>
  <si>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</si>
  <si>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</si>
  <si>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</si>
  <si>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</si>
  <si>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</si>
  <si>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</si>
  <si>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</si>
  <si>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</si>
  <si>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</si>
  <si>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</si>
  <si>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</si>
  <si>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</si>
  <si>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</si>
  <si>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</si>
  <si>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</si>
  <si>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</si>
  <si>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</si>
  <si>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</si>
  <si>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</si>
  <si>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</si>
  <si>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</si>
  <si>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</si>
  <si>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</si>
  <si>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</si>
  <si>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</si>
  <si>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</si>
  <si>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</si>
  <si>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</si>
  <si>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</si>
  <si>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</si>
  <si>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</si>
  <si>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</si>
  <si>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</si>
  <si>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</si>
  <si>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</si>
  <si>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</si>
  <si>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</si>
  <si>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</si>
  <si>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</si>
  <si>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</si>
  <si>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</si>
  <si>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</si>
  <si>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</si>
  <si>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</si>
  <si>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</si>
  <si>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</si>
  <si>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</si>
  <si>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</si>
  <si>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</si>
  <si>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</si>
  <si>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</si>
  <si>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</si>
  <si>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</si>
  <si>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</si>
  <si>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</si>
  <si>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</si>
  <si>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</si>
  <si>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</si>
  <si>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</si>
  <si>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</si>
  <si>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</si>
  <si>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</si>
  <si>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</si>
  <si>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</si>
  <si>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</si>
  <si>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</si>
  <si>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</si>
  <si>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</si>
  <si>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</si>
  <si>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</si>
  <si>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</si>
  <si>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</si>
  <si>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</si>
  <si>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</si>
  <si>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</si>
  <si>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</si>
  <si>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</si>
  <si>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</si>
  <si>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</si>
  <si>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</si>
  <si>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</si>
  <si>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</si>
  <si>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</si>
  <si>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</si>
  <si>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</si>
  <si>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</si>
  <si>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</si>
  <si>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</si>
  <si>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</si>
  <si>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</si>
  <si>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</si>
  <si>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</si>
  <si>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</si>
  <si>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</si>
  <si>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</si>
  <si>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</si>
  <si>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</si>
  <si>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</si>
  <si>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</si>
  <si>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</si>
  <si>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</si>
  <si>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</si>
  <si>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</si>
  <si>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</si>
  <si>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</si>
  <si>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</si>
  <si>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</si>
  <si>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</si>
  <si>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</si>
  <si>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</si>
  <si>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</si>
  <si>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</si>
  <si>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</si>
  <si>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</si>
  <si>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</si>
  <si>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</si>
  <si>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</si>
  <si>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</si>
  <si>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</si>
  <si>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</si>
  <si>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</si>
  <si>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</si>
  <si>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</si>
  <si>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</si>
  <si>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</si>
  <si>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</si>
  <si>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</si>
  <si>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</si>
  <si>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</si>
  <si>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</si>
  <si>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</si>
  <si>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</si>
  <si>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</si>
  <si>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</si>
  <si>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</si>
  <si>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</si>
  <si>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</si>
  <si>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</si>
  <si>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</si>
  <si>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</si>
  <si>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</si>
  <si>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</si>
  <si>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</si>
  <si>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</si>
  <si>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</si>
  <si>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</si>
  <si>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</si>
  <si>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</si>
  <si>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</si>
  <si>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</si>
  <si>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</si>
  <si>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</si>
  <si>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</si>
  <si>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</si>
  <si>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</si>
  <si>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</si>
  <si>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</si>
  <si>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</si>
  <si>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</si>
  <si>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</si>
  <si>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</si>
  <si>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</si>
  <si>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</si>
  <si>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</si>
  <si>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</si>
  <si>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</si>
  <si>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</si>
  <si>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</si>
  <si>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</si>
  <si>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</si>
  <si>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</si>
  <si>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</si>
  <si>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</si>
  <si>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</si>
  <si>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</si>
  <si>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</si>
  <si>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</si>
  <si>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</si>
  <si>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</si>
  <si>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</si>
  <si>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</si>
  <si>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</si>
  <si>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</si>
  <si>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</si>
  <si>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</si>
  <si>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</si>
  <si>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</si>
  <si>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</si>
  <si>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</si>
  <si>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</si>
  <si>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</si>
  <si>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</si>
  <si>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</si>
  <si>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</si>
  <si>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</si>
  <si>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</si>
  <si>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</si>
  <si>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</si>
  <si>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</si>
  <si>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</si>
  <si>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</si>
  <si>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</si>
  <si>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</si>
  <si>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</si>
  <si>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</si>
  <si>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</si>
  <si>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</si>
  <si>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</si>
  <si>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</si>
  <si>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</si>
  <si>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</si>
  <si>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</si>
  <si>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</si>
  <si>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</si>
  <si>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</si>
  <si>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</si>
  <si>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</si>
  <si>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</si>
  <si>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</si>
  <si>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</si>
  <si>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</si>
  <si>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</si>
  <si>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</si>
  <si>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</si>
  <si>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</si>
  <si>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</si>
  <si>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</si>
  <si>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</si>
  <si>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</si>
  <si>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</si>
  <si>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</si>
  <si>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</si>
  <si>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</si>
  <si>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</si>
  <si>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</si>
  <si>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</si>
  <si>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</si>
  <si>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</si>
  <si>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</si>
  <si>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</si>
  <si>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</si>
  <si>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</si>
  <si>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</si>
  <si>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</si>
  <si>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</si>
  <si>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</si>
  <si>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</si>
  <si>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</si>
  <si>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</si>
  <si>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</si>
  <si>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</si>
  <si>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</si>
  <si>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</si>
  <si>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</si>
  <si>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</si>
  <si>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</si>
  <si>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</si>
  <si>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</si>
  <si>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</si>
  <si>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</si>
  <si>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</si>
  <si>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</si>
  <si>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</si>
  <si>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</si>
  <si>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</si>
  <si>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</si>
  <si>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</si>
  <si>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</si>
  <si>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</si>
  <si>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</si>
  <si>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</si>
  <si>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</si>
  <si>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</si>
  <si>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</si>
  <si>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</si>
  <si>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</si>
  <si>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</si>
  <si>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</si>
  <si>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</si>
  <si>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</si>
  <si>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</si>
  <si>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</si>
  <si>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</si>
  <si>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</si>
  <si>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</si>
  <si>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</si>
  <si>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</si>
  <si>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</si>
  <si>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</si>
  <si>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</si>
  <si>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</si>
  <si>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</si>
  <si>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</si>
  <si>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</si>
  <si>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</si>
  <si>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</si>
  <si>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</si>
  <si>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</si>
  <si>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</si>
  <si>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</si>
  <si>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</si>
  <si>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</si>
  <si>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</si>
  <si>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</si>
  <si>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</si>
  <si>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</si>
  <si>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</si>
  <si>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</si>
  <si>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</si>
  <si>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</si>
  <si>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</si>
  <si>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</si>
  <si>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</si>
  <si>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</si>
  <si>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</si>
  <si>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</si>
  <si>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</si>
  <si>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</si>
  <si>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</si>
  <si>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</si>
  <si>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</si>
  <si>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</si>
  <si>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</si>
  <si>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</si>
  <si>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</si>
  <si>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</si>
  <si>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</si>
  <si>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</si>
  <si>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</si>
  <si>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</si>
  <si>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</si>
  <si>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</si>
  <si>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</si>
  <si>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</si>
  <si>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</si>
  <si>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</si>
  <si>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</si>
  <si>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</si>
  <si>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</si>
  <si>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</si>
  <si>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</si>
  <si>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</si>
  <si>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</si>
  <si>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</si>
  <si>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</si>
  <si>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</si>
  <si>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</si>
  <si>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</si>
  <si>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</si>
  <si>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</si>
  <si>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</si>
  <si>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</si>
  <si>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</si>
  <si>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</si>
  <si>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</si>
  <si>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</si>
  <si>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</si>
  <si>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</si>
  <si>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</si>
  <si>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</si>
  <si>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</si>
  <si>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</si>
  <si>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</si>
  <si>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</si>
  <si>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</si>
  <si>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</si>
  <si>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</si>
  <si>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</si>
  <si>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</si>
  <si>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</si>
  <si>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</si>
  <si>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</si>
  <si>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</si>
  <si>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</si>
  <si>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</si>
  <si>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</si>
  <si>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</si>
  <si>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</si>
  <si>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</si>
  <si>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</si>
  <si>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</si>
  <si>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</si>
  <si>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</si>
  <si>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</si>
  <si>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</si>
  <si>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</si>
  <si>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</si>
  <si>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</si>
  <si>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</si>
  <si>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</si>
  <si>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</si>
  <si>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</si>
  <si>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</si>
  <si>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</si>
  <si>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</si>
  <si>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</si>
  <si>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</si>
  <si>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</si>
  <si>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</si>
  <si>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</si>
  <si>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</si>
  <si>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</si>
  <si>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</si>
  <si>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</si>
  <si>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</si>
  <si>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</si>
  <si>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</si>
  <si>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</si>
  <si>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</si>
  <si>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</si>
  <si>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</si>
  <si>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</si>
  <si>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</si>
  <si>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</si>
  <si>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</si>
  <si>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</si>
  <si>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</si>
  <si>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</si>
  <si>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</si>
  <si>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</si>
  <si>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</si>
  <si>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</si>
  <si>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</si>
  <si>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</si>
  <si>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</si>
  <si>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</si>
  <si>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</si>
  <si>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</si>
  <si>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</si>
  <si>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</si>
  <si>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</si>
  <si>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</si>
  <si>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</si>
  <si>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</si>
  <si>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</si>
  <si>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</si>
  <si>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</si>
  <si>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</si>
  <si>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</si>
  <si>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</si>
  <si>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</si>
  <si>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</si>
  <si>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</si>
  <si>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</si>
  <si>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</si>
  <si>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</si>
  <si>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</si>
  <si>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</si>
  <si>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</si>
  <si>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</si>
  <si>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</si>
  <si>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</si>
  <si>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</si>
  <si>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</si>
  <si>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</si>
  <si>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</si>
  <si>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</si>
  <si>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</si>
  <si>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</si>
  <si>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</si>
  <si>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</si>
  <si>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</si>
  <si>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</si>
  <si>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</si>
  <si>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</si>
  <si>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</si>
  <si>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</si>
  <si>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</si>
  <si>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</si>
  <si>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</si>
  <si>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</si>
  <si>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</si>
  <si>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</si>
  <si>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</si>
  <si>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</si>
  <si>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</si>
  <si>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</si>
  <si>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</si>
  <si>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</si>
  <si>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</si>
  <si>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</si>
  <si>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</si>
  <si>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</si>
  <si>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</si>
  <si>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</si>
  <si>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</si>
  <si>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</si>
  <si>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</si>
  <si>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</si>
  <si>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</si>
  <si>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</si>
  <si>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</si>
  <si>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</si>
  <si>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</si>
  <si>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</si>
  <si>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</si>
  <si>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</si>
  <si>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</si>
  <si>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</si>
  <si>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</si>
  <si>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</si>
  <si>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</si>
  <si>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</si>
  <si>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</si>
  <si>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</si>
  <si>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</si>
  <si>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</si>
  <si>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</si>
  <si>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</si>
  <si>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</si>
  <si>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</si>
  <si>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</si>
  <si>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</si>
  <si>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</si>
  <si>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</si>
  <si>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</si>
  <si>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</si>
  <si>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</si>
  <si>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</si>
  <si>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</si>
  <si>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</si>
  <si>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</si>
  <si>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</si>
  <si>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</si>
  <si>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</si>
  <si>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</si>
  <si>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</si>
  <si>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</si>
  <si>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</si>
  <si>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</si>
  <si>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</si>
  <si>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</si>
  <si>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</si>
  <si>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</si>
  <si>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</si>
  <si>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</si>
  <si>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</si>
  <si>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</si>
  <si>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</si>
  <si>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</si>
  <si>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</si>
  <si>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</si>
  <si>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</si>
  <si>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</si>
  <si>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</si>
  <si>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</si>
  <si>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</si>
  <si>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</si>
  <si>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</si>
  <si>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</si>
  <si>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</si>
  <si>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</si>
  <si>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</si>
  <si>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</si>
  <si>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</si>
  <si>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</si>
  <si>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</si>
  <si>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</si>
  <si>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</si>
  <si>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</si>
  <si>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</si>
  <si>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</si>
  <si>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</si>
  <si>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</si>
  <si>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</si>
  <si>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</si>
  <si>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</si>
  <si>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</si>
  <si>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</si>
  <si>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</si>
  <si>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</si>
  <si>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</si>
  <si>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</si>
  <si>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</si>
  <si>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</si>
  <si>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</si>
  <si>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</si>
  <si>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</si>
  <si>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</si>
  <si>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</si>
  <si>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</si>
  <si>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</si>
  <si>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</si>
  <si>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</si>
  <si>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</si>
  <si>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</si>
  <si>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</si>
  <si>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</si>
  <si>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</si>
  <si>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</si>
  <si>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</si>
  <si>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</si>
  <si>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</si>
  <si>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</si>
  <si>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</si>
  <si>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</si>
  <si>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</si>
  <si>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</si>
  <si>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</si>
  <si>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</si>
  <si>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</si>
  <si>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</si>
  <si>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</si>
  <si>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</si>
  <si>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</si>
  <si>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</si>
  <si>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</si>
  <si>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</si>
  <si>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</si>
  <si>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</si>
  <si>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</si>
  <si>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</si>
  <si>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</si>
  <si>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</si>
  <si>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</si>
  <si>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</si>
  <si>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</si>
  <si>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</si>
  <si>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</si>
  <si>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</si>
  <si>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</si>
  <si>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</si>
  <si>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</si>
  <si>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</si>
  <si>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</si>
  <si>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</si>
  <si>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</si>
  <si>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</si>
  <si>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</si>
  <si>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</si>
  <si>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</si>
  <si>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</si>
  <si>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</si>
  <si>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</si>
  <si>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</si>
  <si>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</si>
  <si>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</si>
  <si>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</si>
  <si>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</si>
  <si>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</si>
  <si>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</si>
  <si>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</si>
  <si>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</si>
  <si>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</si>
  <si>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</si>
  <si>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</si>
  <si>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</si>
  <si>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</si>
  <si>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</si>
  <si>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</si>
  <si>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</si>
  <si>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</si>
  <si>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</si>
  <si>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</si>
  <si>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</si>
  <si>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</si>
  <si>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</si>
  <si>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</si>
  <si>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</si>
  <si>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</si>
  <si>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</si>
  <si>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</si>
  <si>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</si>
  <si>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</si>
  <si>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</si>
  <si>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</si>
  <si>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</si>
  <si>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</si>
  <si>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</si>
  <si>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</si>
  <si>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</si>
  <si>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</si>
  <si>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</si>
  <si>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</si>
  <si>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</si>
  <si>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</si>
  <si>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</si>
  <si>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</si>
  <si>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</si>
  <si>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</si>
  <si>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</si>
  <si>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</si>
  <si>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</si>
  <si>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</si>
  <si>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</si>
  <si>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</si>
  <si>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</si>
  <si>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</si>
  <si>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</si>
  <si>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</si>
  <si>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</si>
  <si>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</si>
  <si>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</si>
  <si>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</si>
  <si>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</si>
  <si>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</si>
  <si>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</si>
  <si>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</si>
  <si>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</si>
  <si>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</si>
  <si>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</si>
  <si>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</si>
  <si>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</si>
  <si>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</si>
  <si>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</si>
  <si>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</si>
  <si>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</si>
  <si>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</si>
  <si>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</si>
  <si>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</si>
  <si>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</si>
  <si>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</si>
  <si>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</si>
  <si>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</si>
  <si>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</si>
  <si>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</si>
  <si>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</si>
  <si>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</si>
  <si>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</si>
  <si>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</si>
  <si>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</si>
  <si>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</si>
  <si>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</si>
  <si>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</si>
  <si>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</si>
  <si>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</si>
  <si>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</si>
  <si>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</si>
  <si>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</si>
  <si>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</si>
  <si>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</si>
  <si>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</si>
  <si>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</si>
  <si>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</si>
  <si>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</si>
  <si>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</si>
  <si>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</si>
  <si>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</si>
  <si>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</si>
  <si>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</si>
  <si>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</si>
  <si>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</si>
  <si>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</si>
  <si>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</si>
  <si>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</si>
  <si>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</si>
  <si>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</si>
  <si>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</si>
  <si>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</si>
  <si>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</si>
  <si>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</si>
  <si>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</si>
  <si>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</si>
  <si>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</si>
  <si>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</si>
  <si>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</si>
  <si>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</si>
  <si>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</si>
  <si>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</si>
  <si>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</si>
  <si>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</si>
  <si>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</si>
  <si>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</si>
  <si>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</si>
  <si>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</si>
  <si>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</si>
  <si>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</si>
  <si>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</si>
  <si>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</si>
  <si>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</si>
  <si>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</si>
  <si>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</si>
  <si>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</si>
  <si>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</si>
  <si>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</si>
  <si>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</si>
  <si>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</si>
  <si>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</si>
  <si>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</si>
  <si>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</si>
  <si>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</si>
  <si>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</si>
  <si>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</si>
  <si>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</si>
  <si>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</si>
  <si>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</si>
  <si>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</si>
  <si>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</si>
  <si>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</si>
  <si>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</si>
  <si>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</si>
  <si>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</si>
  <si>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</si>
  <si>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</si>
  <si>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</si>
  <si>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</si>
  <si>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</si>
  <si>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</si>
  <si>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</si>
  <si>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</si>
  <si>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</si>
  <si>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</si>
  <si>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</si>
  <si>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</si>
  <si>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</si>
  <si>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</si>
  <si>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</si>
  <si>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</si>
  <si>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</si>
  <si>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</si>
  <si>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</si>
  <si>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</si>
  <si>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</si>
  <si>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</si>
  <si>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</si>
  <si>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</si>
  <si>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</si>
  <si>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</si>
  <si>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</si>
  <si>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</si>
  <si>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</si>
  <si>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</si>
  <si>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</si>
  <si>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</si>
  <si>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</si>
  <si>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</si>
  <si>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</si>
  <si>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</si>
  <si>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</si>
  <si>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</si>
  <si>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</si>
  <si>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</si>
  <si>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</si>
  <si>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</si>
  <si>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</si>
  <si>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</si>
  <si>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</si>
  <si>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</si>
  <si>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</si>
  <si>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</si>
  <si>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</si>
  <si>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</si>
  <si>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</si>
  <si>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</si>
  <si>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</si>
  <si>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</si>
  <si>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</si>
  <si>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</si>
  <si>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</si>
  <si>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</si>
  <si>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</si>
  <si>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</si>
  <si>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</si>
  <si>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</si>
  <si>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</si>
  <si>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</si>
  <si>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</si>
  <si>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</si>
  <si>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</si>
  <si>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</si>
  <si>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</si>
  <si>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</si>
  <si>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</si>
  <si>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</si>
  <si>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</si>
  <si>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</si>
  <si>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</si>
  <si>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</si>
  <si>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</si>
  <si>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</si>
  <si>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</si>
  <si>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</si>
  <si>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</si>
  <si>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</si>
  <si>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</si>
  <si>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</si>
  <si>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</si>
  <si>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</si>
  <si>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</si>
  <si>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</si>
  <si>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</si>
  <si>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</si>
  <si>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</si>
  <si>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</si>
  <si>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</si>
  <si>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</si>
  <si>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</si>
  <si>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</si>
  <si>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</si>
  <si>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</si>
  <si>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</si>
  <si>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</si>
  <si>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</si>
  <si>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</si>
  <si>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</si>
  <si>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</si>
  <si>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</si>
  <si>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</si>
  <si>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</si>
  <si>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</si>
  <si>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</si>
  <si>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</si>
  <si>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</si>
  <si>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</si>
  <si>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</si>
  <si>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</si>
  <si>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</si>
  <si>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</si>
  <si>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</si>
  <si>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</si>
  <si>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</si>
  <si>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</si>
  <si>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</si>
  <si>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</si>
  <si>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</si>
  <si>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</si>
  <si>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</si>
  <si>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</si>
  <si>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</si>
  <si>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</si>
  <si>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</si>
  <si>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</si>
  <si>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</si>
  <si>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</si>
  <si>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</si>
  <si>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</si>
  <si>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</si>
  <si>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</si>
  <si>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</si>
  <si>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</si>
  <si>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</si>
  <si>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</si>
  <si>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</si>
  <si>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</si>
  <si>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</si>
  <si>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</si>
  <si>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</si>
  <si>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</si>
  <si>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</si>
  <si>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</si>
  <si>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</si>
  <si>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</si>
  <si>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</si>
  <si>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</si>
  <si>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</si>
  <si>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</si>
  <si>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</si>
  <si>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</si>
  <si>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</si>
  <si>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</si>
  <si>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</si>
  <si>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</si>
  <si>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</si>
  <si>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</si>
  <si>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</si>
  <si>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</si>
  <si>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</si>
  <si>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</si>
  <si>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</si>
  <si>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</si>
  <si>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</si>
  <si>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</si>
  <si>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</si>
  <si>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</si>
  <si>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</si>
  <si>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</si>
  <si>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</si>
  <si>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</si>
  <si>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</si>
  <si>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</si>
  <si>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</si>
  <si>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</si>
  <si>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</si>
  <si>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</si>
  <si>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</si>
  <si>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</si>
  <si>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</si>
  <si>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</si>
  <si>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</si>
  <si>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</si>
  <si>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</si>
  <si>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</si>
  <si>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</si>
  <si>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</si>
  <si>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</si>
  <si>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</si>
  <si>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</si>
  <si>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</si>
  <si>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</si>
  <si>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</si>
  <si>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</si>
  <si>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</si>
  <si>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</si>
  <si>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</si>
  <si>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</si>
  <si>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</si>
  <si>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</si>
  <si>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</si>
  <si>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</si>
  <si>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</si>
  <si>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</si>
  <si>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</si>
  <si>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</si>
  <si>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</si>
  <si>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</si>
  <si>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</si>
  <si>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</si>
  <si>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</si>
  <si>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</si>
  <si>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</si>
  <si>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</si>
  <si>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</si>
  <si>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</si>
  <si>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</si>
  <si>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</si>
  <si>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</si>
  <si>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</si>
  <si>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</si>
  <si>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</si>
  <si>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</si>
  <si>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</si>
  <si>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</si>
  <si>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</si>
  <si>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</si>
  <si>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</si>
  <si>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</si>
  <si>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</si>
  <si>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</si>
  <si>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</si>
  <si>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</si>
  <si>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</si>
  <si>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</si>
  <si>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</si>
  <si>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</si>
  <si>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</si>
  <si>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</si>
  <si>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</si>
  <si>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</si>
  <si>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</si>
  <si>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</si>
  <si>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</si>
  <si>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</si>
  <si>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</si>
  <si>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</si>
  <si>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</si>
  <si>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</si>
  <si>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</si>
  <si>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</si>
  <si>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</si>
  <si>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</si>
  <si>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</si>
  <si>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</si>
  <si>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</si>
  <si>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</si>
  <si>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</si>
  <si>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</si>
  <si>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</si>
  <si>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</si>
  <si>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</si>
  <si>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</si>
  <si>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</si>
  <si>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</si>
  <si>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</si>
  <si>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</si>
  <si>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</si>
  <si>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</si>
  <si>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</si>
  <si>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</si>
  <si>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</si>
  <si>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</si>
  <si>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</si>
  <si>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</si>
  <si>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</si>
  <si>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</si>
  <si>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</si>
  <si>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</si>
  <si>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</si>
  <si>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</si>
  <si>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</si>
  <si>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</si>
  <si>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</si>
  <si>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</si>
  <si>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</si>
  <si>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</si>
  <si>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</si>
  <si>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</si>
  <si>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</si>
  <si>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</si>
  <si>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</si>
  <si>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</si>
  <si>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</si>
  <si>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</si>
  <si>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</si>
  <si>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</si>
  <si>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</si>
  <si>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</si>
  <si>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</si>
  <si>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</si>
  <si>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</si>
  <si>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</si>
  <si>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</si>
  <si>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</si>
  <si>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</si>
  <si>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</si>
  <si>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</si>
  <si>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</si>
  <si>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</si>
  <si>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</si>
  <si>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</si>
  <si>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</si>
  <si>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</si>
  <si>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</si>
  <si>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</si>
  <si>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</si>
  <si>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</si>
  <si>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</si>
  <si>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</si>
  <si>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</si>
  <si>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</si>
  <si>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</si>
  <si>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</si>
  <si>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</si>
  <si>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</si>
  <si>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</si>
  <si>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</si>
  <si>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</si>
  <si>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</si>
  <si>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</si>
  <si>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</si>
  <si>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</si>
  <si>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</si>
  <si>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</si>
  <si>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</si>
  <si>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</si>
  <si>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</si>
  <si>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</si>
  <si>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</si>
  <si>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</si>
  <si>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</si>
  <si>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</si>
  <si>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</si>
  <si>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</si>
  <si>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</si>
  <si>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</si>
  <si>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</si>
  <si>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</si>
  <si>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</si>
  <si>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</si>
  <si>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</si>
  <si>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</si>
  <si>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</si>
  <si>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</si>
  <si>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</si>
  <si>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</si>
  <si>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</si>
  <si>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</si>
  <si>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</si>
  <si>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</si>
  <si>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</si>
  <si>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</si>
  <si>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</si>
  <si>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</si>
  <si>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</si>
  <si>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</si>
  <si>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</si>
  <si>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</si>
  <si>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</si>
  <si>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</si>
  <si>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</si>
  <si>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</si>
  <si>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</si>
  <si>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</si>
  <si>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</si>
  <si>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</si>
  <si>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</si>
  <si>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</si>
  <si>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</si>
  <si>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</si>
  <si>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</si>
  <si>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</si>
  <si>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</si>
  <si>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</si>
  <si>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</si>
  <si>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</si>
  <si>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</si>
  <si>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</si>
  <si>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</si>
  <si>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</si>
  <si>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</si>
  <si>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</si>
  <si>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</si>
  <si>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</si>
  <si>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</si>
  <si>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</si>
  <si>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</si>
  <si>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</si>
  <si>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</si>
  <si>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</si>
  <si>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</si>
  <si>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</si>
  <si>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</si>
  <si>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</si>
  <si>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</si>
  <si>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</si>
  <si>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</si>
  <si>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</si>
  <si>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</si>
  <si>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</si>
  <si>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</si>
  <si>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</si>
  <si>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</si>
  <si>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</si>
  <si>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</si>
  <si>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</si>
  <si>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</si>
  <si>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</si>
  <si>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</si>
  <si>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</si>
  <si>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</si>
  <si>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</si>
  <si>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</si>
  <si>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</si>
  <si>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</si>
  <si>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</si>
  <si>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</si>
  <si>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</si>
  <si>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</si>
  <si>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</si>
  <si>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</si>
  <si>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</si>
  <si>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</si>
  <si>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</si>
  <si>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</si>
  <si>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</si>
  <si>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</si>
  <si>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</si>
  <si>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</si>
  <si>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</si>
  <si>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</si>
  <si>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</si>
  <si>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</si>
  <si>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</si>
  <si>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</si>
  <si>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</si>
  <si>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</si>
  <si>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</si>
  <si>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</si>
  <si>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</si>
  <si>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</si>
  <si>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</si>
  <si>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</si>
  <si>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</si>
  <si>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</si>
  <si>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</si>
  <si>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</si>
  <si>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</si>
  <si>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</si>
  <si>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</si>
  <si>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</si>
  <si>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</si>
  <si>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</si>
  <si>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</si>
  <si>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</si>
  <si>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</si>
  <si>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</si>
  <si>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</si>
  <si>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</si>
  <si>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</si>
  <si>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</si>
  <si>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</si>
  <si>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</si>
  <si>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</si>
  <si>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</si>
  <si>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</si>
  <si>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</si>
  <si>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</si>
  <si>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</si>
  <si>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</si>
  <si>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</si>
  <si>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</si>
  <si>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</si>
  <si>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</si>
  <si>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</si>
  <si>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</si>
  <si>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</si>
  <si>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</si>
  <si>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</si>
  <si>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</si>
  <si>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</si>
  <si>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</si>
  <si>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</si>
  <si>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</si>
  <si>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</si>
  <si>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</si>
  <si>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</si>
  <si>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</si>
  <si>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</si>
  <si>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</si>
  <si>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</si>
  <si>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</si>
  <si>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</si>
  <si>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</si>
  <si>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</si>
  <si>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</si>
  <si>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</si>
  <si>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</si>
  <si>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</si>
  <si>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</si>
  <si>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</si>
  <si>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</si>
  <si>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</si>
  <si>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</si>
  <si>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</si>
  <si>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</si>
  <si>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</si>
  <si>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</si>
  <si>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</si>
  <si>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</si>
  <si>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</si>
  <si>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</si>
  <si>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</si>
  <si>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</si>
  <si>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</si>
  <si>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</si>
  <si>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</si>
  <si>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</si>
  <si>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</si>
  <si>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</si>
  <si>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</si>
  <si>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</si>
  <si>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</si>
  <si>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</si>
  <si>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</si>
  <si>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</si>
  <si>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</si>
  <si>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</si>
  <si>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</si>
  <si>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</si>
  <si>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</si>
  <si>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</si>
  <si>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</si>
  <si>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</si>
  <si>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</si>
  <si>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</si>
  <si>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</si>
  <si>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</si>
  <si>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</si>
  <si>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</si>
  <si>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</si>
  <si>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</si>
  <si>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</si>
  <si>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</si>
  <si>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</si>
  <si>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</si>
  <si>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</si>
  <si>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</si>
  <si>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</si>
  <si>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</si>
  <si>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</si>
  <si>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</si>
  <si>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</si>
  <si>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</si>
  <si>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</si>
  <si>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</si>
  <si>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</si>
  <si>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</si>
  <si>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</si>
  <si>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</si>
  <si>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</si>
  <si>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</si>
  <si>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</si>
  <si>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</si>
  <si>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</si>
  <si>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</si>
  <si>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</si>
  <si>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</si>
  <si>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</si>
  <si>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</si>
  <si>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</si>
  <si>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</si>
  <si>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</si>
  <si>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</si>
  <si>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</si>
  <si>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</si>
  <si>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</si>
  <si>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</si>
  <si>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</si>
  <si>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</si>
  <si>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</si>
  <si>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</si>
  <si>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</si>
  <si>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</si>
  <si>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</si>
  <si>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</si>
  <si>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</si>
  <si>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</si>
  <si>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</si>
  <si>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</si>
  <si>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</si>
  <si>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</si>
  <si>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</si>
  <si>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</si>
  <si>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</si>
  <si>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</si>
  <si>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</si>
  <si>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</si>
  <si>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</si>
  <si>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</si>
  <si>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</si>
  <si>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</si>
  <si>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</si>
  <si>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</si>
  <si>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</si>
  <si>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</si>
  <si>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</si>
  <si>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</si>
  <si>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</si>
  <si>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</si>
  <si>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</si>
  <si>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</si>
  <si>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</si>
  <si>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</si>
  <si>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</si>
  <si>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</si>
  <si>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</si>
  <si>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</si>
  <si>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</si>
  <si>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</si>
  <si>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</si>
  <si>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</si>
  <si>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</si>
  <si>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</si>
  <si>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</si>
  <si>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</si>
  <si>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</si>
  <si>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</si>
  <si>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</si>
  <si>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</si>
  <si>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</si>
  <si>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</si>
  <si>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</si>
  <si>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</si>
  <si>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</si>
  <si>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</si>
  <si>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</si>
  <si>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</si>
  <si>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</si>
  <si>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</si>
  <si>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</si>
  <si>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</si>
  <si>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</si>
  <si>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</si>
  <si>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</si>
  <si>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</si>
  <si>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</si>
  <si>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</si>
  <si>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</si>
  <si>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</si>
  <si>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</si>
  <si>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</si>
  <si>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</si>
  <si>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</si>
  <si>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</si>
  <si>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</si>
  <si>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</si>
  <si>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</si>
  <si>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</si>
  <si>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</si>
  <si>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</si>
  <si>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</si>
  <si>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</si>
  <si>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</si>
  <si>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</si>
  <si>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</si>
  <si>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</si>
  <si>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</si>
  <si>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</si>
  <si>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</si>
  <si>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</si>
  <si>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</si>
  <si>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</si>
  <si>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</si>
  <si>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</si>
  <si>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</si>
  <si>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</si>
  <si>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</si>
  <si>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</si>
  <si>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</si>
  <si>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</si>
  <si>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</si>
  <si>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</si>
  <si>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</si>
  <si>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</si>
  <si>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</si>
  <si>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</si>
  <si>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</si>
  <si>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</si>
  <si>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</si>
  <si>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</si>
  <si>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</si>
  <si>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</si>
  <si>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</si>
  <si>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</si>
  <si>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</si>
  <si>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</si>
  <si>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</si>
  <si>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</si>
  <si>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</si>
  <si>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</si>
  <si>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</si>
  <si>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</si>
  <si>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</si>
  <si>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</si>
  <si>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</si>
  <si>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</si>
  <si>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</si>
  <si>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</si>
  <si>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</si>
  <si>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</si>
  <si>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</si>
  <si>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</si>
  <si>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</si>
  <si>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</si>
  <si>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</si>
  <si>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</si>
  <si>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</si>
  <si>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</si>
  <si>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</si>
  <si>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</si>
  <si>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</si>
  <si>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</si>
  <si>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</si>
  <si>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</si>
  <si>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</si>
  <si>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</si>
  <si>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</si>
  <si>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</si>
  <si>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</si>
  <si>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</si>
  <si>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</si>
  <si>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</si>
  <si>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</si>
  <si>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</si>
  <si>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</si>
  <si>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</si>
  <si>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</si>
  <si>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</si>
  <si>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</si>
  <si>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</si>
  <si>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</si>
  <si>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</si>
  <si>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</si>
  <si>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</si>
  <si>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</si>
  <si>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</si>
  <si>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</si>
  <si>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</si>
  <si>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</si>
  <si>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</si>
  <si>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</si>
  <si>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</si>
  <si>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</si>
  <si>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</si>
  <si>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</si>
  <si>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</si>
  <si>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</si>
  <si>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</si>
  <si>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</si>
  <si>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</si>
  <si>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</si>
  <si>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</si>
  <si>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</si>
  <si>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</si>
  <si>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</si>
  <si>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</si>
  <si>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</si>
  <si>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</si>
  <si>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</si>
  <si>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</si>
  <si>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</si>
  <si>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</si>
  <si>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</si>
  <si>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</si>
  <si>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</si>
  <si>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</si>
  <si>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</si>
  <si>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</si>
  <si>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</si>
  <si>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</si>
  <si>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</si>
  <si>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</si>
  <si>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</si>
  <si>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</si>
  <si>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</si>
  <si>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</si>
  <si>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</si>
  <si>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</si>
  <si>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</si>
  <si>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</si>
  <si>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</si>
  <si>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</si>
  <si>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</si>
  <si>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</si>
  <si>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</si>
  <si>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</si>
  <si>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</si>
  <si>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</si>
  <si>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</si>
  <si>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</si>
  <si>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</si>
  <si>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</si>
  <si>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</si>
  <si>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</si>
  <si>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</si>
  <si>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</si>
  <si>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</si>
  <si>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</si>
  <si>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</si>
  <si>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</si>
  <si>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</si>
  <si>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</si>
  <si>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</si>
  <si>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</si>
  <si>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</si>
  <si>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</si>
  <si>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</si>
  <si>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</si>
  <si>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</si>
  <si>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</si>
  <si>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</si>
  <si>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</si>
  <si>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</si>
  <si>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</si>
  <si>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</si>
  <si>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</si>
  <si>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</si>
  <si>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</si>
  <si>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</si>
  <si>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</si>
  <si>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</si>
  <si>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</si>
  <si>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</si>
  <si>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</si>
  <si>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</si>
  <si>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</si>
  <si>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</si>
  <si>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</si>
  <si>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</si>
  <si>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</si>
  <si>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</si>
  <si>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</si>
  <si>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</si>
  <si>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</si>
  <si>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</si>
  <si>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</si>
  <si>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</si>
  <si>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</si>
  <si>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</si>
  <si>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</si>
  <si>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</si>
  <si>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</si>
  <si>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</si>
  <si>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</si>
  <si>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</si>
  <si>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</si>
  <si>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</si>
  <si>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</si>
  <si>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</si>
  <si>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</si>
  <si>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</si>
  <si>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</si>
  <si>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</si>
  <si>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</si>
  <si>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</si>
  <si>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</si>
  <si>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</si>
  <si>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</si>
  <si>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</si>
  <si>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</si>
  <si>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</si>
  <si>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</si>
  <si>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</si>
  <si>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</si>
  <si>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</si>
  <si>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</si>
  <si>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</si>
  <si>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</si>
  <si>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</si>
  <si>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</si>
  <si>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</si>
  <si>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</si>
  <si>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</si>
  <si>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</si>
  <si>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</si>
  <si>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</si>
  <si>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</si>
  <si>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</si>
  <si>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</si>
  <si>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</si>
  <si>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</si>
  <si>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</si>
  <si>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</si>
  <si>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</si>
  <si>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</si>
  <si>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</si>
  <si>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</si>
  <si>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</si>
  <si>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</si>
  <si>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</si>
  <si>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</si>
  <si>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</si>
  <si>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</si>
  <si>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</si>
  <si>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</si>
  <si>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</si>
  <si>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</si>
  <si>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</si>
  <si>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</si>
  <si>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</si>
  <si>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</si>
  <si>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</si>
  <si>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</si>
  <si>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</si>
  <si>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</si>
  <si>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</si>
  <si>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</si>
  <si>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</si>
  <si>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</si>
  <si>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</si>
  <si>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</si>
  <si>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</si>
  <si>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</si>
  <si>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</si>
  <si>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</si>
  <si>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</si>
  <si>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</si>
  <si>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</si>
  <si>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</si>
  <si>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</si>
  <si>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</si>
  <si>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</si>
  <si>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</si>
  <si>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</si>
  <si>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</si>
  <si>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</si>
  <si>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</si>
  <si>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</si>
  <si>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</si>
  <si>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</si>
  <si>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</si>
  <si>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</si>
  <si>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</si>
  <si>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</si>
  <si>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</si>
  <si>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</si>
  <si>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</si>
  <si>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</si>
  <si>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</si>
  <si>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</si>
  <si>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</si>
  <si>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</si>
  <si>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</si>
  <si>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</si>
  <si>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</si>
  <si>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</si>
  <si>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</si>
  <si>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</si>
  <si>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</si>
  <si>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</si>
  <si>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</si>
  <si>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</si>
  <si>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</si>
  <si>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</si>
  <si>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</si>
  <si>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</si>
  <si>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</si>
  <si>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</si>
  <si>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</si>
  <si>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</si>
  <si>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</si>
  <si>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</si>
  <si>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</si>
  <si>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</si>
  <si>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</si>
  <si>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</si>
  <si>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</si>
  <si>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</si>
  <si>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</si>
  <si>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</si>
  <si>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</si>
  <si>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</si>
  <si>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</si>
  <si>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</si>
  <si>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</si>
  <si>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</si>
  <si>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</si>
  <si>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</si>
  <si>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</si>
  <si>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</si>
  <si>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</si>
  <si>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</si>
  <si>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</si>
  <si>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</si>
  <si>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</si>
  <si>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</si>
  <si>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</si>
  <si>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</si>
  <si>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</si>
  <si>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</si>
  <si>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</si>
  <si>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</si>
  <si>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</si>
  <si>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</si>
  <si>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</si>
  <si>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</si>
  <si>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</si>
  <si>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</si>
  <si>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</si>
  <si>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</si>
  <si>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</si>
  <si>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</si>
  <si>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</si>
  <si>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</si>
  <si>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</si>
  <si>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</si>
  <si>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</si>
  <si>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</si>
  <si>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</si>
  <si>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</si>
  <si>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</si>
  <si>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</si>
  <si>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</si>
  <si>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</si>
  <si>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</si>
  <si>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</si>
  <si>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</si>
  <si>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</si>
  <si>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</si>
  <si>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</si>
  <si>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</si>
  <si>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</si>
  <si>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</si>
  <si>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</si>
  <si>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</si>
  <si>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</si>
  <si>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</si>
  <si>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</si>
  <si>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</si>
  <si>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</si>
  <si>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</si>
  <si>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</si>
  <si>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</si>
  <si>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</si>
  <si>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</si>
  <si>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</si>
  <si>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</si>
  <si>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</si>
  <si>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</si>
  <si>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</si>
  <si>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</si>
  <si>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</si>
  <si>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</si>
  <si>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</si>
  <si>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</si>
  <si>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</si>
  <si>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</si>
  <si>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</si>
  <si>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</si>
  <si>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</si>
  <si>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</si>
  <si>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</si>
  <si>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</si>
  <si>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</si>
  <si>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</si>
  <si>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</si>
  <si>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</si>
  <si>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</si>
  <si>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</si>
  <si>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</si>
  <si>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</si>
  <si>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</si>
  <si>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</si>
  <si>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</si>
  <si>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</si>
  <si>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</si>
  <si>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</si>
  <si>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</si>
  <si>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</si>
  <si>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</si>
  <si>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</si>
  <si>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</si>
  <si>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</si>
  <si>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</si>
  <si>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</si>
  <si>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</si>
  <si>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</si>
  <si>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</si>
  <si>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</si>
  <si>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</si>
  <si>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</si>
  <si>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</si>
  <si>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</si>
  <si>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</si>
  <si>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</si>
  <si>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</si>
  <si>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</si>
  <si>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</si>
  <si>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</si>
  <si>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</si>
  <si>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</si>
  <si>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</si>
  <si>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</si>
  <si>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</si>
  <si>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</si>
  <si>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</si>
  <si>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</si>
  <si>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</si>
  <si>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</si>
  <si>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</si>
  <si>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</si>
  <si>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</si>
  <si>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</si>
  <si>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</si>
  <si>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</si>
  <si>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</si>
  <si>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</si>
  <si>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</si>
  <si>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</si>
  <si>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</si>
  <si>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</si>
  <si>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</si>
  <si>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</si>
  <si>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</si>
  <si>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</si>
  <si>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</si>
  <si>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</si>
  <si>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</si>
  <si>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</si>
  <si>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</si>
  <si>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</si>
  <si>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</si>
  <si>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</si>
  <si>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</si>
  <si>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</si>
  <si>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</si>
  <si>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</si>
  <si>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</si>
  <si>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</si>
  <si>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</si>
  <si>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</si>
  <si>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</si>
  <si>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</si>
  <si>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</si>
  <si>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</si>
  <si>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</si>
  <si>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</si>
  <si>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</si>
  <si>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</si>
  <si>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</si>
  <si>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</si>
  <si>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</si>
  <si>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</si>
  <si>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</si>
  <si>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</si>
  <si>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</si>
  <si>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</si>
  <si>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</si>
  <si>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</si>
  <si>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</si>
  <si>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</si>
  <si>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</si>
  <si>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</si>
  <si>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</si>
  <si>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</si>
  <si>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</si>
  <si>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</si>
  <si>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</si>
  <si>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</si>
  <si>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</si>
  <si>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</si>
  <si>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</si>
  <si>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</si>
  <si>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</si>
  <si>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</si>
  <si>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</si>
  <si>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</si>
  <si>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</si>
  <si>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</si>
  <si>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</si>
  <si>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</si>
  <si>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</si>
  <si>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</si>
  <si>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</si>
  <si>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</si>
  <si>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</si>
  <si>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</si>
  <si>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</si>
  <si>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</si>
  <si>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</si>
  <si>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</si>
  <si>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</si>
  <si>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</si>
  <si>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</si>
  <si>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</si>
  <si>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</si>
  <si>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</si>
  <si>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</si>
  <si>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</si>
  <si>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</si>
  <si>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</si>
  <si>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</si>
  <si>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</si>
  <si>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</si>
  <si>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</si>
  <si>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</si>
  <si>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</si>
  <si>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</si>
  <si>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</si>
  <si>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</si>
  <si>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</si>
  <si>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</si>
  <si>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</si>
  <si>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</si>
  <si>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</si>
  <si>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</si>
  <si>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</si>
  <si>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</si>
  <si>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</si>
  <si>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</si>
  <si>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</si>
  <si>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</si>
  <si>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</si>
  <si>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</si>
  <si>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</si>
  <si>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</si>
  <si>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</si>
  <si>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</si>
  <si>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</si>
  <si>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</si>
  <si>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</si>
  <si>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</si>
  <si>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</si>
  <si>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</si>
  <si>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</si>
  <si>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</si>
  <si>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</si>
  <si>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</si>
  <si>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</si>
  <si>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</si>
  <si>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</si>
  <si>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</si>
  <si>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</si>
  <si>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</si>
  <si>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</si>
  <si>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</si>
  <si>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</si>
  <si>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</si>
  <si>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</si>
  <si>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</si>
  <si>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</si>
  <si>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</si>
  <si>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</si>
  <si>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</si>
  <si>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</si>
  <si>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</si>
  <si>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</si>
  <si>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</si>
  <si>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</si>
  <si>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</si>
  <si>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</si>
  <si>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</si>
  <si>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</si>
  <si>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</si>
  <si>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</si>
  <si>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</si>
  <si>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</si>
  <si>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</si>
  <si>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</si>
  <si>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</si>
  <si>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</si>
  <si>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</si>
  <si>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</si>
  <si>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</si>
  <si>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</si>
  <si>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</si>
  <si>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</si>
  <si>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</si>
  <si>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</si>
  <si>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</si>
  <si>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</si>
  <si>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</si>
  <si>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</si>
  <si>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</si>
  <si>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</si>
  <si>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</si>
  <si>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</si>
  <si>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</si>
  <si>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</si>
  <si>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</si>
  <si>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</si>
  <si>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</si>
  <si>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</si>
  <si>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</si>
  <si>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</si>
  <si>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</si>
  <si>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</si>
  <si>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</si>
  <si>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</si>
  <si>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</si>
  <si>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</si>
  <si>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</si>
  <si>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</si>
  <si>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</si>
  <si>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</si>
  <si>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</si>
  <si>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</si>
  <si>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</si>
  <si>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</si>
  <si>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</si>
  <si>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</si>
  <si>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</si>
  <si>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</si>
  <si>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</si>
  <si>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</si>
  <si>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</si>
  <si>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</si>
  <si>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</si>
  <si>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</si>
  <si>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</si>
  <si>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</si>
  <si>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</si>
  <si>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</si>
  <si>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</si>
  <si>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</si>
  <si>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</si>
  <si>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</si>
  <si>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</si>
  <si>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</si>
  <si>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</si>
  <si>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</si>
  <si>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</si>
  <si>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</si>
  <si>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</si>
  <si>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</si>
  <si>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</si>
  <si>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</si>
  <si>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</si>
  <si>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</si>
  <si>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</si>
  <si>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</si>
  <si>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</si>
  <si>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</si>
  <si>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</si>
  <si>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</si>
  <si>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</si>
  <si>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</si>
  <si>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</si>
  <si>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</si>
  <si>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</si>
  <si>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</si>
  <si>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</si>
  <si>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</si>
  <si>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</si>
  <si>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</si>
  <si>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</si>
  <si>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</si>
  <si>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</si>
  <si>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</si>
  <si>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</si>
  <si>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</si>
  <si>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</si>
  <si>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</si>
  <si>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</si>
  <si>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</si>
  <si>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</si>
  <si>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</si>
  <si>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</si>
  <si>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</si>
  <si>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</si>
  <si>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</si>
  <si>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</si>
  <si>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</si>
  <si>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</si>
  <si>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</si>
  <si>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</si>
  <si>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</si>
  <si>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</si>
  <si>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</si>
  <si>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</si>
  <si>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</si>
  <si>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</si>
  <si>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</si>
  <si>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</si>
  <si>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</si>
  <si>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</si>
  <si>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</si>
  <si>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</si>
  <si>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</si>
  <si>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</si>
  <si>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</si>
  <si>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</si>
  <si>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</si>
  <si>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</si>
  <si>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</si>
  <si>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</si>
  <si>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</si>
  <si>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</si>
  <si>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</si>
  <si>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</si>
  <si>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</si>
  <si>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</si>
  <si>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</si>
  <si>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</si>
  <si>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</si>
  <si>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</si>
  <si>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</si>
  <si>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</si>
  <si>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</si>
  <si>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</si>
  <si>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</si>
  <si>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</si>
  <si>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</si>
  <si>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</si>
  <si>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</si>
  <si>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</si>
  <si>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</si>
  <si>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</si>
  <si>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</si>
  <si>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</si>
  <si>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</si>
  <si>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</si>
  <si>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</si>
  <si>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</si>
  <si>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</si>
  <si>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</si>
  <si>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</si>
  <si>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</si>
  <si>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</si>
  <si>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</si>
  <si>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</si>
  <si>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</si>
  <si>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</si>
  <si>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</si>
  <si>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</si>
  <si>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</si>
  <si>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</si>
  <si>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</si>
  <si>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</si>
  <si>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</si>
  <si>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</si>
  <si>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</si>
  <si>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</si>
  <si>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</si>
  <si>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</si>
  <si>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</si>
  <si>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</si>
  <si>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</si>
  <si>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</si>
  <si>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</si>
  <si>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</si>
  <si>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</si>
  <si>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</si>
  <si>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</si>
  <si>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</si>
  <si>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</si>
  <si>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</si>
  <si>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</si>
  <si>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</si>
  <si>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</si>
  <si>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</si>
  <si>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</si>
  <si>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</si>
  <si>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</si>
  <si>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</si>
  <si>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</si>
  <si>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</si>
  <si>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</si>
  <si>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</si>
  <si>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</si>
  <si>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</si>
  <si>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</si>
  <si>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</si>
  <si>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</si>
  <si>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</si>
  <si>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</si>
  <si>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</si>
  <si>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</si>
  <si>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</si>
  <si>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</si>
  <si>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</si>
  <si>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</si>
  <si>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</si>
  <si>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</si>
  <si>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</si>
  <si>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</si>
  <si>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</si>
  <si>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</si>
  <si>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</si>
  <si>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</si>
  <si>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</si>
  <si>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</si>
  <si>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</si>
  <si>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</si>
  <si>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</si>
  <si>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</si>
  <si>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</si>
  <si>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</si>
  <si>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</si>
  <si>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</si>
  <si>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</si>
  <si>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</si>
  <si>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</si>
  <si>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</si>
  <si>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</si>
  <si>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</si>
  <si>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</si>
  <si>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</si>
  <si>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</si>
  <si>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</si>
  <si>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</si>
  <si>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</si>
  <si>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</si>
  <si>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</si>
  <si>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</si>
  <si>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</si>
  <si>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</si>
  <si>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</si>
  <si>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</si>
  <si>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</si>
  <si>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</si>
  <si>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</si>
  <si>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</si>
  <si>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</si>
  <si>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</si>
  <si>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</si>
  <si>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</si>
  <si>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</si>
  <si>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</si>
  <si>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</si>
  <si>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</si>
  <si>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</si>
  <si>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</si>
  <si>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</si>
  <si>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</si>
  <si>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</si>
  <si>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</si>
  <si>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</si>
  <si>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</si>
  <si>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</si>
  <si>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</si>
  <si>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</si>
  <si>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</si>
  <si>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</si>
  <si>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</si>
  <si>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</si>
  <si>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</si>
  <si>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</si>
  <si>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</si>
  <si>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</si>
  <si>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</si>
  <si>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</si>
  <si>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</si>
  <si>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</si>
  <si>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</si>
  <si>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</si>
  <si>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</si>
  <si>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</si>
  <si>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</si>
  <si>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</si>
  <si>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</si>
  <si>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</si>
  <si>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</si>
  <si>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</si>
  <si>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</si>
  <si>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</si>
  <si>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</si>
  <si>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</si>
  <si>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</si>
  <si>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</si>
  <si>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</si>
  <si>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</si>
  <si>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</si>
  <si>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</si>
  <si>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</si>
  <si>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</si>
  <si>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</si>
  <si>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</si>
  <si>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</si>
  <si>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</si>
  <si>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</si>
  <si>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</si>
  <si>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</si>
  <si>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</si>
  <si>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</si>
  <si>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</si>
  <si>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</si>
  <si>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</si>
  <si>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</si>
  <si>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</si>
  <si>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</si>
  <si>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</si>
  <si>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</si>
  <si>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</si>
  <si>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</si>
  <si>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</si>
  <si>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</si>
  <si>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</si>
  <si>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</si>
  <si>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</si>
  <si>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</si>
  <si>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</si>
  <si>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</si>
  <si>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</si>
  <si>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</si>
  <si>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</si>
  <si>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</si>
  <si>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</si>
  <si>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</si>
  <si>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</si>
  <si>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</si>
  <si>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</si>
  <si>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</si>
  <si>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</si>
  <si>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</si>
  <si>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</si>
  <si>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</si>
  <si>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</si>
  <si>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</si>
  <si>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</si>
  <si>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</si>
  <si>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</si>
  <si>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</si>
  <si>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</si>
  <si>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</si>
  <si>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</si>
  <si>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</si>
  <si>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</si>
  <si>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</si>
  <si>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</si>
  <si>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</si>
  <si>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</si>
  <si>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</si>
  <si>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</si>
  <si>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</si>
  <si>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</si>
  <si>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</si>
  <si>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</si>
  <si>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</si>
  <si>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</si>
  <si>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</si>
  <si>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</si>
  <si>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</si>
  <si>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</si>
  <si>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</si>
  <si>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</si>
  <si>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</si>
  <si>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</si>
  <si>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</si>
  <si>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</si>
  <si>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</si>
  <si>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</si>
  <si>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</si>
  <si>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</si>
  <si>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</si>
  <si>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</si>
  <si>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</si>
  <si>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</si>
  <si>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</si>
  <si>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</si>
  <si>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</si>
  <si>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</si>
  <si>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</si>
  <si>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</si>
  <si>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</si>
  <si>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</si>
  <si>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</si>
  <si>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</si>
  <si>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</si>
  <si>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</si>
  <si>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</si>
  <si>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</si>
  <si>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</si>
  <si>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</si>
  <si>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</si>
  <si>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</si>
  <si>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</si>
  <si>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</si>
  <si>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</si>
  <si>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</si>
  <si>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</si>
  <si>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</si>
  <si>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</si>
  <si>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</si>
  <si>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</si>
  <si>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</si>
  <si>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</si>
  <si>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</si>
  <si>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</si>
  <si>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</si>
  <si>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</si>
  <si>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</si>
  <si>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</si>
  <si>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</si>
  <si>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</si>
  <si>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</si>
  <si>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</si>
  <si>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</si>
  <si>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</si>
  <si>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</si>
  <si>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</si>
  <si>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</si>
  <si>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</si>
  <si>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</si>
  <si>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</si>
  <si>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</si>
  <si>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</si>
  <si>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</si>
  <si>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</si>
  <si>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</si>
  <si>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</si>
  <si>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</si>
  <si>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</si>
  <si>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</si>
  <si>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</si>
  <si>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</si>
  <si>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</si>
  <si>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</si>
  <si>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</si>
  <si>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</si>
  <si>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</si>
  <si>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</si>
  <si>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</si>
  <si>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</si>
  <si>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</si>
  <si>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</si>
  <si>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</si>
  <si>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</si>
  <si>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</si>
  <si>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</si>
  <si>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</si>
  <si>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</si>
  <si>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</si>
  <si>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</si>
  <si>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</si>
  <si>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</si>
  <si>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</si>
  <si>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</si>
  <si>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</si>
  <si>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</si>
  <si>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</si>
  <si>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</si>
  <si>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</si>
  <si>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</si>
  <si>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</si>
  <si>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</si>
  <si>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</si>
  <si>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</si>
  <si>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</si>
  <si>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</si>
  <si>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</si>
  <si>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</si>
  <si>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</si>
  <si>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</si>
  <si>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</si>
  <si>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</si>
  <si>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</si>
  <si>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</si>
  <si>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</si>
  <si>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</si>
  <si>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</si>
  <si>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</si>
  <si>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</si>
  <si>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</si>
  <si>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</si>
  <si>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</si>
  <si>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</si>
  <si>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</si>
  <si>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</si>
  <si>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</si>
  <si>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</si>
  <si>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</si>
  <si>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</si>
  <si>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</si>
  <si>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</si>
  <si>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</si>
  <si>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</si>
  <si>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</si>
  <si>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</si>
  <si>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</si>
  <si>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</si>
  <si>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</si>
  <si>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</si>
  <si>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</si>
  <si>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</si>
  <si>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</si>
  <si>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</si>
  <si>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</si>
  <si>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</si>
  <si>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</si>
  <si>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</si>
  <si>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</si>
  <si>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</si>
  <si>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</si>
  <si>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</si>
  <si>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</si>
  <si>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</si>
  <si>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</si>
  <si>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</si>
  <si>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</si>
  <si>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</si>
  <si>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</si>
  <si>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</si>
  <si>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</si>
  <si>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</si>
  <si>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</si>
  <si>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</si>
  <si>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</si>
  <si>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</si>
  <si>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</si>
  <si>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</si>
  <si>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</si>
  <si>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</si>
  <si>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</si>
  <si>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</si>
  <si>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</si>
  <si>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</si>
  <si>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</si>
  <si>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</si>
  <si>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</si>
  <si>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</si>
  <si>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</si>
  <si>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</si>
  <si>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</si>
  <si>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</si>
  <si>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</si>
  <si>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</si>
  <si>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</si>
  <si>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</si>
  <si>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</si>
  <si>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</si>
  <si>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</si>
  <si>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</si>
  <si>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</si>
  <si>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</si>
  <si>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</si>
  <si>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</si>
  <si>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</si>
  <si>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</si>
  <si>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</si>
  <si>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</si>
  <si>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</si>
  <si>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</si>
  <si>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</si>
  <si>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</si>
  <si>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</si>
  <si>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</si>
  <si>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</si>
  <si>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</si>
  <si>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</si>
  <si>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</si>
  <si>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</si>
  <si>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</si>
  <si>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</si>
  <si>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</si>
  <si>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</si>
  <si>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</si>
  <si>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</si>
  <si>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</si>
  <si>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</si>
  <si>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</si>
  <si>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</si>
  <si>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</si>
  <si>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</si>
  <si>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</si>
  <si>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</si>
  <si>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</si>
  <si>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</si>
  <si>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</si>
  <si>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</si>
  <si>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</si>
  <si>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</si>
  <si>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</si>
  <si>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</si>
  <si>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</si>
  <si>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</si>
  <si>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</si>
  <si>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</si>
  <si>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</si>
  <si>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</si>
  <si>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</si>
  <si>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</si>
  <si>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</si>
  <si>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</si>
  <si>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</si>
  <si>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</si>
  <si>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</si>
  <si>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</si>
  <si>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</si>
  <si>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</si>
  <si>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</si>
  <si>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</si>
  <si>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</si>
  <si>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</si>
  <si>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</si>
  <si>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</si>
  <si>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</si>
  <si>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</si>
  <si>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</si>
  <si>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</si>
  <si>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</si>
  <si>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</si>
  <si>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</si>
  <si>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</si>
  <si>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</si>
  <si>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</si>
  <si>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</si>
  <si>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</si>
  <si>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</si>
  <si>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</si>
  <si>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</si>
  <si>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</si>
  <si>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</si>
  <si>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</si>
  <si>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</si>
  <si>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</si>
  <si>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</si>
  <si>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</si>
  <si>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</si>
  <si>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</si>
  <si>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</si>
  <si>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</si>
  <si>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</si>
  <si>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</si>
  <si>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</si>
  <si>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</si>
  <si>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</si>
  <si>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</si>
  <si>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</si>
  <si>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</si>
  <si>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</si>
  <si>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</si>
  <si>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</si>
  <si>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</si>
  <si>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</si>
  <si>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</si>
  <si>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</si>
  <si>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</si>
  <si>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</si>
  <si>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</si>
  <si>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</si>
  <si>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</si>
  <si>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</si>
  <si>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</si>
  <si>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</si>
  <si>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</si>
  <si>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</si>
  <si>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</si>
  <si>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</si>
  <si>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</si>
  <si>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</si>
  <si>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</si>
  <si>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</si>
  <si>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</si>
  <si>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</si>
  <si>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</si>
  <si>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</si>
  <si>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</si>
  <si>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</si>
  <si>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</si>
  <si>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</si>
  <si>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</si>
  <si>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</si>
  <si>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</si>
  <si>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</si>
  <si>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</si>
  <si>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</si>
  <si>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</si>
  <si>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</si>
  <si>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</si>
  <si>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</si>
  <si>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</si>
  <si>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</si>
  <si>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</si>
  <si>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</si>
  <si>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</si>
  <si>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</si>
  <si>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</si>
  <si>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</si>
  <si>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</si>
  <si>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</si>
  <si>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</si>
  <si>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</si>
  <si>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</si>
  <si>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</si>
  <si>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</si>
  <si>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</si>
  <si>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</si>
  <si>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</si>
  <si>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</si>
  <si>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</si>
  <si>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</si>
  <si>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</si>
  <si>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</si>
  <si>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</si>
  <si>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</si>
  <si>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</si>
  <si>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</si>
  <si>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</si>
  <si>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</si>
  <si>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</si>
  <si>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</si>
  <si>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</si>
  <si>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</si>
  <si>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</si>
  <si>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</si>
  <si>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</si>
  <si>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</si>
  <si>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</si>
  <si>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</si>
  <si>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</si>
  <si>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</si>
  <si>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</si>
  <si>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</si>
  <si>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</si>
  <si>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</si>
  <si>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</si>
  <si>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</si>
  <si>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</si>
  <si>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</si>
  <si>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</si>
  <si>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</si>
  <si>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</si>
  <si>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</si>
  <si>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</si>
  <si>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</si>
  <si>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</si>
  <si>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</si>
  <si>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</si>
  <si>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</si>
  <si>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</si>
  <si>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</si>
  <si>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</si>
  <si>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</si>
  <si>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</si>
  <si>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</si>
  <si>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</si>
  <si>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</si>
  <si>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</si>
  <si>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</si>
  <si>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</si>
  <si>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</si>
  <si>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</si>
  <si>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</si>
  <si>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</si>
  <si>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</si>
  <si>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</si>
  <si>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</si>
  <si>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</si>
  <si>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</si>
  <si>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</si>
  <si>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</si>
  <si>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</si>
  <si>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</si>
  <si>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</si>
  <si>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</si>
  <si>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</si>
  <si>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</si>
  <si>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</si>
  <si>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</si>
  <si>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</si>
  <si>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</si>
  <si>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</si>
  <si>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</si>
  <si>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</si>
  <si>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</si>
  <si>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</si>
  <si>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</si>
  <si>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</si>
  <si>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</si>
  <si>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</si>
  <si>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</si>
  <si>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</si>
  <si>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</si>
  <si>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</si>
  <si>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</si>
  <si>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</si>
  <si>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</si>
  <si>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</si>
  <si>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</si>
  <si>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</si>
  <si>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</si>
  <si>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</si>
  <si>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</si>
  <si>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</si>
  <si>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</si>
  <si>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</si>
  <si>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</si>
  <si>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</si>
  <si>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</si>
  <si>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</si>
  <si>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</si>
  <si>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</si>
  <si>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</si>
  <si>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</si>
  <si>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</si>
  <si>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</si>
  <si>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</si>
  <si>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</si>
  <si>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</si>
  <si>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</si>
  <si>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</si>
  <si>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</si>
  <si>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</si>
  <si>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</si>
  <si>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</si>
  <si>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</si>
  <si>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</si>
  <si>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</si>
  <si>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</si>
  <si>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</si>
  <si>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</si>
  <si>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</si>
  <si>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</si>
  <si>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</si>
  <si>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</si>
  <si>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</si>
  <si>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</si>
  <si>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</si>
  <si>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</si>
  <si>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</si>
  <si>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</si>
  <si>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</si>
  <si>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</si>
  <si>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</si>
  <si>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</si>
  <si>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</si>
  <si>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</si>
  <si>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</si>
  <si>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</si>
  <si>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</si>
  <si>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</si>
  <si>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</si>
  <si>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</si>
  <si>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</si>
  <si>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</si>
  <si>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</si>
  <si>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</si>
  <si>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</si>
  <si>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</si>
  <si>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</si>
  <si>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</si>
  <si>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</si>
  <si>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</si>
  <si>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</si>
  <si>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</si>
  <si>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</si>
  <si>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</si>
  <si>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</si>
  <si>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</si>
  <si>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</si>
  <si>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</si>
  <si>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</si>
  <si>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</si>
  <si>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</si>
  <si>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</si>
  <si>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</si>
  <si>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</si>
  <si>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</si>
  <si>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</si>
  <si>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</si>
  <si>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</si>
  <si>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</si>
  <si>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</si>
  <si>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</si>
  <si>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</si>
  <si>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</si>
  <si>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</si>
  <si>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</si>
  <si>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</si>
  <si>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</si>
  <si>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</si>
  <si>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</si>
  <si>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</si>
  <si>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</si>
  <si>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</si>
  <si>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</si>
  <si>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</si>
  <si>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</si>
  <si>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</si>
  <si>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</si>
  <si>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</si>
  <si>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</si>
  <si>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</si>
  <si>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</si>
  <si>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</si>
  <si>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</si>
  <si>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</si>
  <si>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</si>
  <si>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</si>
  <si>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</si>
  <si>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</si>
  <si>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</si>
  <si>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</si>
  <si>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</si>
  <si>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</si>
  <si>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</si>
  <si>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</si>
  <si>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</si>
  <si>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</si>
  <si>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</si>
  <si>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</si>
  <si>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</si>
  <si>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</si>
  <si>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</si>
  <si>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</si>
  <si>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</si>
  <si>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</si>
  <si>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</si>
  <si>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</si>
  <si>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</si>
  <si>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</si>
  <si>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</si>
  <si>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</si>
  <si>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</si>
  <si>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</si>
  <si>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</si>
  <si>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</si>
  <si>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</si>
  <si>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</si>
  <si>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</si>
  <si>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</si>
  <si>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</si>
  <si>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</si>
  <si>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</si>
  <si>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</si>
  <si>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</si>
  <si>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</si>
  <si>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</si>
  <si>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</si>
  <si>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</si>
  <si>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</si>
  <si>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</si>
  <si>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</si>
  <si>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</si>
  <si>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</si>
  <si>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</si>
  <si>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</si>
  <si>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</si>
  <si>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</si>
  <si>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</si>
  <si>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</si>
  <si>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</si>
  <si>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</si>
  <si>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</si>
  <si>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</si>
  <si>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</si>
  <si>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</si>
  <si>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</si>
  <si>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</si>
  <si>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</si>
  <si>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</si>
  <si>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</si>
  <si>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</si>
  <si>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</si>
  <si>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</si>
  <si>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</si>
  <si>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</si>
  <si>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</si>
  <si>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</si>
  <si>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</si>
  <si>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</si>
  <si>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</si>
  <si>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</si>
  <si>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</si>
  <si>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</si>
  <si>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</si>
  <si>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</si>
  <si>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</si>
  <si>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</si>
  <si>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</si>
  <si>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</si>
  <si>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</si>
  <si>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</si>
  <si>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</si>
  <si>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</si>
  <si>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</si>
  <si>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</si>
  <si>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</si>
  <si>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</si>
  <si>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</si>
  <si>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</si>
  <si>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</si>
  <si>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</si>
  <si>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</si>
  <si>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</si>
  <si>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</si>
  <si>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</si>
  <si>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</si>
  <si>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</si>
  <si>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</si>
  <si>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</si>
  <si>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</si>
  <si>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</si>
  <si>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</si>
  <si>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</si>
  <si>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</si>
  <si>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</si>
  <si>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</si>
  <si>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</si>
  <si>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</si>
  <si>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</si>
  <si>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</si>
  <si>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</si>
  <si>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</si>
  <si>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</si>
  <si>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</si>
  <si>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</si>
  <si>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</si>
  <si>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</si>
  <si>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</si>
  <si>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</si>
  <si>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</si>
  <si>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</si>
  <si>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</si>
  <si>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</si>
  <si>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</si>
  <si>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</si>
  <si>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</si>
  <si>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</si>
  <si>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</si>
  <si>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</si>
  <si>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</si>
  <si>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</si>
  <si>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</si>
  <si>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</si>
  <si>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</si>
  <si>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</si>
  <si>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</si>
  <si>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</si>
  <si>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</si>
  <si>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</si>
  <si>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</si>
  <si>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</si>
  <si>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</si>
  <si>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</si>
  <si>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</si>
  <si>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</si>
  <si>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</si>
  <si>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</si>
  <si>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</si>
  <si>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</si>
  <si>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</si>
  <si>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</si>
  <si>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</si>
  <si>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</si>
  <si>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</si>
  <si>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</si>
  <si>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</si>
  <si>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</si>
  <si>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</si>
  <si>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</si>
  <si>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</si>
  <si>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</si>
  <si>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</si>
  <si>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</si>
  <si>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</si>
  <si>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</si>
  <si>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</si>
  <si>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</si>
  <si>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</si>
  <si>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</si>
  <si>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</si>
  <si>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</si>
  <si>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</si>
  <si>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</si>
  <si>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</si>
  <si>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</si>
  <si>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</si>
  <si>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</si>
  <si>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</si>
  <si>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</si>
  <si>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</si>
  <si>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</si>
  <si>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</si>
  <si>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</si>
  <si>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</si>
  <si>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</si>
  <si>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</si>
  <si>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</si>
  <si>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</si>
  <si>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</si>
  <si>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</si>
  <si>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</si>
  <si>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</si>
  <si>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</si>
  <si>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</si>
  <si>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</si>
  <si>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</si>
  <si>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</si>
  <si>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</si>
  <si>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</si>
  <si>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</si>
  <si>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</si>
  <si>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</si>
  <si>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</si>
  <si>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</si>
  <si>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</si>
  <si>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</si>
  <si>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</si>
  <si>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</si>
  <si>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</si>
  <si>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</si>
  <si>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</si>
  <si>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</si>
  <si>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</si>
  <si>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</si>
  <si>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</si>
  <si>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</si>
  <si>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</si>
  <si>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</si>
  <si>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</si>
  <si>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</si>
  <si>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</si>
  <si>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</si>
  <si>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</si>
  <si>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</si>
  <si>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</si>
  <si>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</si>
  <si>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</si>
  <si>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</si>
  <si>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</si>
  <si>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</si>
  <si>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</si>
  <si>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</si>
  <si>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</si>
  <si>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</si>
  <si>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</si>
  <si>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</si>
  <si>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</si>
  <si>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</si>
  <si>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</si>
  <si>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</si>
  <si>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</si>
  <si>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</si>
  <si>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</si>
  <si>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</si>
  <si>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</si>
  <si>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</si>
  <si>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</si>
  <si>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</si>
  <si>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</si>
  <si>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</si>
  <si>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</si>
  <si>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</si>
  <si>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</si>
  <si>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</si>
  <si>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</si>
  <si>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</si>
  <si>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</si>
  <si>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</si>
  <si>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</si>
  <si>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</si>
  <si>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</si>
  <si>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</si>
  <si>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</si>
  <si>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</si>
  <si>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</si>
  <si>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</si>
  <si>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</si>
  <si>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</si>
  <si>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</si>
  <si>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</si>
  <si>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</si>
  <si>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</si>
  <si>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</si>
  <si>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</si>
  <si>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</si>
  <si>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</si>
  <si>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</si>
  <si>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</si>
  <si>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</si>
  <si>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</si>
  <si>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</si>
  <si>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</si>
  <si>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</si>
  <si>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</si>
  <si>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</si>
  <si>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</si>
  <si>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</si>
  <si>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</si>
  <si>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</si>
  <si>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</si>
  <si>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</si>
  <si>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</si>
  <si>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</si>
  <si>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</si>
  <si>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</si>
  <si>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</si>
  <si>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</si>
  <si>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</si>
  <si>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</si>
  <si>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</si>
  <si>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</si>
  <si>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</si>
  <si>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</si>
  <si>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</si>
  <si>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</si>
  <si>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</si>
  <si>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</si>
  <si>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</si>
  <si>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</si>
  <si>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</si>
  <si>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</si>
  <si>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</si>
  <si>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</si>
  <si>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</si>
  <si>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</si>
  <si>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</si>
  <si>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</si>
  <si>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</si>
  <si>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</si>
  <si>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</si>
  <si>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</si>
  <si>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</si>
  <si>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</si>
  <si>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</si>
  <si>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</si>
  <si>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</si>
  <si>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</si>
  <si>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</si>
  <si>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</si>
  <si>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</si>
  <si>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</si>
  <si>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</si>
  <si>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</si>
  <si>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</si>
  <si>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</si>
  <si>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</si>
  <si>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</si>
  <si>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</si>
  <si>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</si>
  <si>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</si>
  <si>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</si>
  <si>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</si>
  <si>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</si>
  <si>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</si>
  <si>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</si>
  <si>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</si>
  <si>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</si>
  <si>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</si>
  <si>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</si>
  <si>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</si>
  <si>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</si>
  <si>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</si>
  <si>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</si>
  <si>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</si>
  <si>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</si>
  <si>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</si>
  <si>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</si>
  <si>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</si>
  <si>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</si>
  <si>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</si>
  <si>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</si>
  <si>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</si>
  <si>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</si>
  <si>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</si>
  <si>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</si>
  <si>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</si>
  <si>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</si>
  <si>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</si>
  <si>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</si>
  <si>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</si>
  <si>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</si>
  <si>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</si>
  <si>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</si>
  <si>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</si>
  <si>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</si>
  <si>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</si>
  <si>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</si>
  <si>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</si>
  <si>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</si>
  <si>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</si>
  <si>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</si>
  <si>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</si>
  <si>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</si>
  <si>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</si>
  <si>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</si>
  <si>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</si>
  <si>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</si>
  <si>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</si>
  <si>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</si>
  <si>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</si>
  <si>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</si>
  <si>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</si>
  <si>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</si>
  <si>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</si>
  <si>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</si>
  <si>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</si>
  <si>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</si>
  <si>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</si>
  <si>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</si>
  <si>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</si>
  <si>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</si>
  <si>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</si>
  <si>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</si>
  <si>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</si>
  <si>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</si>
  <si>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</si>
  <si>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</si>
  <si>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</si>
  <si>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</si>
  <si>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</si>
  <si>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</si>
  <si>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</si>
  <si>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</si>
  <si>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</si>
  <si>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</si>
  <si>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</si>
  <si>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</si>
  <si>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</si>
  <si>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</si>
  <si>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</si>
  <si>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</si>
  <si>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</si>
  <si>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</si>
  <si>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</si>
  <si>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</si>
  <si>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</si>
  <si>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</si>
  <si>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</si>
  <si>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</si>
  <si>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</si>
  <si>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</si>
  <si>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</si>
  <si>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</si>
  <si>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</si>
  <si>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</si>
  <si>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</si>
  <si>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</si>
  <si>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</si>
  <si>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</si>
  <si>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</si>
  <si>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</si>
  <si>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</si>
  <si>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</si>
  <si>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</si>
  <si>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</si>
  <si>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</si>
  <si>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</si>
  <si>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</si>
  <si>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</si>
  <si>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</si>
  <si>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</si>
  <si>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</si>
  <si>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</si>
  <si>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</si>
  <si>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</si>
  <si>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</si>
  <si>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</si>
  <si>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</si>
  <si>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</si>
  <si>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</si>
  <si>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</si>
  <si>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</si>
  <si>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</si>
  <si>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</si>
  <si>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</si>
  <si>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</si>
  <si>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</si>
  <si>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</si>
  <si>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</si>
  <si>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</si>
  <si>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</si>
  <si>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</si>
  <si>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</si>
  <si>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</si>
  <si>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</si>
  <si>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</si>
  <si>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</si>
  <si>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</si>
  <si>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</si>
  <si>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</si>
  <si>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</si>
  <si>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</si>
  <si>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</si>
  <si>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</si>
  <si>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</si>
  <si>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</si>
  <si>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</si>
  <si>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</si>
  <si>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</si>
  <si>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</si>
  <si>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</si>
  <si>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</si>
  <si>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</si>
  <si>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</si>
  <si>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</si>
  <si>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</si>
  <si>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</si>
  <si>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</si>
  <si>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</si>
  <si>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</si>
  <si>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</si>
  <si>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</si>
  <si>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</si>
  <si>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</si>
  <si>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</si>
  <si>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</si>
  <si>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</si>
  <si>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</si>
  <si>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</si>
  <si>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</si>
  <si>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</si>
  <si>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</si>
  <si>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</si>
  <si>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</si>
  <si>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</si>
  <si>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</si>
  <si>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</si>
  <si>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</si>
  <si>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</si>
  <si>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</si>
  <si>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</si>
  <si>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</si>
  <si>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</si>
  <si>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</si>
  <si>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</si>
  <si>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</si>
  <si>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</si>
  <si>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</si>
  <si>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</si>
  <si>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</si>
  <si>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</si>
  <si>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</si>
  <si>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</si>
  <si>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</si>
  <si>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</si>
  <si>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</si>
  <si>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</si>
  <si>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</si>
  <si>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</si>
  <si>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</si>
  <si>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</si>
  <si>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</si>
  <si>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</si>
  <si>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</si>
  <si>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</si>
  <si>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</si>
  <si>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</si>
  <si>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</si>
  <si>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</si>
  <si>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</si>
  <si>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</si>
  <si>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</si>
  <si>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</si>
  <si>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</si>
  <si>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</si>
  <si>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</si>
  <si>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</si>
  <si>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</si>
  <si>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</si>
  <si>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</si>
  <si>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</si>
  <si>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</si>
  <si>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</si>
  <si>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</si>
  <si>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</si>
  <si>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</si>
  <si>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</si>
  <si>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</si>
  <si>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</si>
  <si>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</si>
  <si>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</si>
  <si>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</si>
  <si>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</si>
  <si>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</si>
  <si>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</si>
  <si>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</si>
  <si>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</si>
  <si>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</si>
  <si>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</si>
  <si>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</si>
  <si>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</si>
  <si>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</si>
  <si>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</si>
  <si>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</si>
  <si>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</si>
  <si>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</si>
  <si>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</si>
  <si>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</si>
  <si>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</si>
  <si>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</si>
  <si>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</si>
  <si>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</si>
  <si>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</si>
  <si>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</si>
  <si>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</si>
  <si>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</si>
  <si>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</si>
  <si>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</si>
  <si>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</si>
  <si>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</si>
  <si>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</si>
  <si>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</si>
  <si>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</si>
  <si>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</si>
  <si>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</si>
  <si>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</si>
  <si>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</si>
  <si>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</si>
  <si>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</si>
  <si>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</si>
  <si>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</si>
  <si>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</si>
  <si>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</si>
  <si>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</si>
  <si>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</si>
  <si>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</si>
  <si>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</si>
  <si>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</si>
  <si>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</si>
  <si>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</si>
  <si>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</si>
  <si>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</si>
  <si>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</si>
  <si>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</si>
  <si>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</si>
  <si>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</si>
  <si>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</si>
  <si>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</si>
  <si>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</si>
  <si>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</si>
  <si>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</si>
  <si>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</si>
  <si>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</si>
  <si>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</si>
  <si>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</si>
  <si>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</si>
  <si>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</si>
  <si>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</si>
  <si>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</si>
  <si>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</si>
  <si>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</si>
  <si>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</si>
  <si>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</si>
  <si>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</si>
  <si>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</si>
  <si>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</si>
  <si>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</si>
  <si>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</si>
  <si>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</si>
  <si>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</si>
  <si>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</si>
  <si>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</si>
  <si>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</si>
  <si>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</si>
  <si>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</si>
  <si>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</si>
  <si>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</si>
  <si>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</si>
  <si>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</si>
  <si>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</si>
  <si>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</si>
  <si>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</si>
  <si>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</si>
  <si>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</si>
  <si>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</si>
  <si>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</si>
  <si>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</si>
  <si>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</si>
  <si>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</si>
  <si>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</si>
  <si>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</si>
  <si>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</si>
  <si>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</si>
  <si>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</si>
  <si>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</si>
  <si>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</si>
  <si>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</si>
  <si>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</si>
  <si>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</si>
  <si>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</si>
  <si>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</si>
  <si>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</si>
  <si>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</si>
  <si>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</si>
  <si>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</si>
  <si>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</si>
  <si>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</si>
  <si>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</si>
  <si>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</si>
  <si>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</si>
  <si>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</si>
  <si>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</si>
  <si>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</si>
  <si>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</si>
  <si>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</si>
  <si>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</si>
  <si>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</si>
  <si>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</si>
  <si>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</si>
  <si>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</si>
  <si>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</si>
  <si>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</si>
  <si>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</si>
  <si>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</si>
  <si>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</si>
  <si>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</si>
  <si>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</si>
  <si>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</si>
  <si>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</si>
  <si>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</si>
  <si>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</si>
  <si>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</si>
  <si>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</si>
  <si>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</si>
  <si>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</si>
  <si>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</si>
  <si>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</si>
  <si>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</si>
  <si>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</si>
  <si>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</si>
  <si>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</si>
  <si>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</si>
  <si>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</si>
  <si>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</si>
  <si>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</si>
  <si>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</si>
  <si>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</si>
  <si>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</si>
  <si>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</si>
  <si>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</si>
  <si>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</si>
  <si>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</si>
  <si>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</si>
  <si>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</si>
  <si>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</si>
  <si>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</si>
  <si>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</si>
  <si>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</si>
  <si>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</si>
  <si>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</si>
  <si>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</si>
  <si>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</si>
  <si>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</si>
  <si>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</si>
  <si>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</si>
  <si>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</si>
  <si>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</si>
  <si>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</si>
  <si>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</si>
  <si>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</si>
  <si>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</si>
  <si>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</si>
  <si>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</si>
  <si>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</si>
  <si>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</si>
  <si>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</si>
  <si>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</si>
  <si>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</si>
  <si>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</si>
  <si>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</si>
  <si>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</si>
  <si>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</si>
  <si>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</si>
  <si>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</si>
  <si>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</si>
  <si>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</si>
  <si>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</si>
  <si>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</si>
  <si>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</si>
  <si>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</si>
  <si>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</si>
  <si>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</si>
  <si>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</si>
  <si>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</si>
  <si>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</si>
  <si>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</si>
  <si>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</si>
  <si>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</si>
  <si>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</si>
  <si>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</si>
  <si>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</si>
  <si>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</si>
  <si>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</si>
  <si>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</si>
  <si>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</si>
  <si>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</si>
  <si>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</si>
  <si>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</si>
  <si>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</si>
  <si>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</si>
  <si>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</si>
  <si>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</si>
  <si>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</si>
  <si>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</si>
  <si>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</si>
  <si>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</si>
  <si>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</si>
  <si>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</si>
  <si>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</si>
  <si>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</si>
  <si>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</si>
  <si>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</si>
  <si>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</si>
  <si>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</si>
  <si>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</si>
  <si>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</si>
  <si>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</si>
  <si>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</si>
  <si>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</si>
  <si>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</si>
  <si>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</si>
  <si>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</si>
  <si>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</si>
  <si>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</si>
  <si>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</si>
  <si>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</si>
  <si>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</si>
  <si>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</si>
  <si>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</si>
  <si>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</si>
  <si>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</si>
  <si>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</si>
  <si>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</si>
  <si>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</si>
  <si>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</si>
  <si>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</si>
  <si>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</si>
  <si>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</si>
  <si>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</si>
  <si>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</si>
  <si>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</si>
  <si>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</si>
  <si>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</si>
  <si>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</si>
  <si>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</si>
  <si>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</si>
  <si>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</si>
  <si>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</si>
  <si>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</si>
  <si>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</si>
  <si>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</si>
  <si>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</si>
  <si>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</si>
  <si>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</si>
  <si>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</si>
  <si>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</si>
  <si>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</si>
  <si>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</si>
  <si>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</si>
  <si>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</si>
  <si>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</si>
  <si>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</si>
  <si>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</si>
  <si>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</si>
  <si>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</si>
  <si>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</si>
  <si>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</si>
  <si>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</si>
  <si>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</si>
  <si>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</si>
  <si>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</si>
  <si>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</si>
  <si>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</si>
  <si>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</si>
  <si>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</si>
  <si>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</si>
  <si>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</si>
  <si>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</si>
  <si>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</si>
  <si>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</si>
  <si>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</si>
  <si>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</si>
  <si>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</si>
  <si>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</si>
  <si>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</si>
  <si>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</si>
  <si>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</si>
  <si>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</si>
  <si>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</si>
  <si>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</si>
  <si>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</si>
  <si>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</si>
  <si>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</si>
  <si>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</si>
  <si>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</si>
  <si>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</si>
  <si>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</si>
  <si>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</si>
  <si>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</si>
  <si>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</si>
  <si>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</si>
  <si>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</si>
  <si>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</si>
  <si>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</si>
  <si>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</si>
  <si>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</si>
  <si>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</si>
  <si>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</si>
  <si>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</si>
  <si>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</si>
  <si>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</si>
  <si>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</si>
  <si>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</si>
  <si>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</si>
  <si>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</si>
  <si>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</si>
  <si>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</si>
  <si>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</si>
  <si>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</si>
  <si>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</si>
  <si>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</si>
  <si>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</si>
  <si>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</si>
  <si>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</si>
  <si>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</si>
  <si>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</si>
  <si>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</si>
  <si>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</si>
  <si>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</si>
  <si>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</si>
  <si>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</si>
  <si>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</si>
  <si>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</si>
  <si>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</si>
  <si>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</si>
  <si>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</si>
  <si>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</si>
  <si>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</si>
  <si>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</si>
  <si>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</si>
  <si>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</si>
  <si>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</si>
  <si>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</si>
  <si>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</si>
  <si>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</si>
  <si>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</si>
  <si>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</si>
  <si>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</si>
  <si>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</si>
  <si>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</si>
  <si>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</si>
  <si>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</si>
  <si>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</si>
  <si>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</si>
  <si>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</si>
  <si>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</si>
  <si>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</si>
  <si>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</si>
  <si>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</si>
  <si>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</si>
  <si>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</si>
  <si>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</si>
  <si>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</si>
  <si>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</si>
  <si>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</si>
  <si>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</si>
  <si>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</si>
  <si>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</si>
  <si>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</si>
  <si>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</si>
  <si>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</si>
  <si>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</si>
  <si>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</si>
  <si>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</si>
  <si>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</si>
  <si>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</si>
  <si>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</si>
  <si>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</si>
  <si>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</si>
  <si>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</si>
  <si>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</si>
  <si>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</si>
  <si>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</si>
  <si>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</si>
  <si>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</si>
  <si>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</si>
  <si>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</si>
  <si>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</si>
  <si>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</si>
  <si>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</si>
  <si>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</si>
  <si>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</si>
  <si>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</si>
  <si>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</si>
  <si>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</si>
  <si>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</si>
  <si>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</si>
  <si>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</si>
  <si>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</si>
  <si>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</si>
  <si>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</si>
  <si>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</si>
  <si>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</si>
  <si>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</si>
  <si>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</si>
  <si>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</si>
  <si>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</si>
  <si>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</si>
  <si>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</si>
  <si>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</si>
  <si>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</si>
  <si>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</si>
  <si>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</si>
  <si>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</si>
  <si>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</si>
  <si>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</si>
  <si>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</si>
  <si>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</si>
  <si>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</si>
  <si>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</si>
  <si>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</si>
  <si>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</si>
  <si>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</si>
  <si>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</si>
  <si>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</si>
  <si>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</si>
  <si>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</si>
  <si>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</si>
  <si>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</si>
  <si>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</si>
  <si>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</si>
  <si>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</si>
  <si>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</si>
  <si>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</si>
  <si>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</si>
  <si>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</si>
  <si>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</si>
  <si>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</si>
  <si>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</si>
  <si>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</si>
  <si>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</si>
  <si>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</si>
  <si>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</si>
  <si>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</si>
  <si>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</si>
  <si>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</si>
  <si>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</si>
  <si>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</si>
  <si>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</si>
  <si>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</si>
  <si>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</si>
  <si>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</si>
  <si>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</si>
  <si>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</si>
  <si>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</si>
  <si>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</si>
  <si>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</si>
  <si>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</si>
  <si>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</si>
  <si>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</si>
  <si>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</si>
  <si>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</si>
  <si>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</si>
  <si>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</si>
  <si>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</si>
  <si>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</si>
  <si>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</si>
  <si>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</si>
  <si>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</si>
  <si>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</si>
  <si>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</si>
  <si>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</si>
  <si>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</si>
  <si>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</si>
  <si>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</si>
  <si>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</si>
  <si>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</si>
  <si>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</si>
  <si>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</si>
  <si>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</si>
  <si>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</si>
  <si>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</si>
  <si>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</si>
  <si>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</si>
  <si>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</si>
  <si>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</si>
  <si>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</si>
  <si>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</si>
  <si>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</si>
  <si>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</si>
  <si>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</si>
  <si>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</si>
  <si>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</si>
  <si>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</si>
  <si>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</si>
  <si>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</si>
  <si>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</si>
  <si>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</si>
  <si>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</si>
  <si>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</si>
  <si>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</si>
  <si>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</si>
  <si>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</si>
  <si>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</si>
  <si>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</si>
  <si>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</si>
  <si>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</si>
  <si>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</si>
  <si>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</si>
  <si>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</si>
  <si>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</si>
  <si>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</si>
  <si>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</si>
  <si>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</si>
  <si>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</si>
  <si>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</si>
  <si>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</si>
  <si>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</si>
  <si>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</si>
  <si>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</si>
  <si>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</si>
  <si>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</si>
  <si>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</si>
  <si>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</si>
  <si>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</si>
  <si>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</si>
  <si>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</si>
  <si>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</si>
  <si>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</si>
  <si>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</si>
  <si>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</si>
  <si>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</si>
  <si>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</si>
  <si>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</si>
  <si>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</si>
  <si>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</si>
  <si>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</si>
  <si>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</si>
  <si>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</si>
  <si>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</si>
  <si>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</si>
  <si>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</si>
  <si>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</si>
  <si>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</si>
  <si>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</si>
  <si>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</si>
  <si>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</si>
  <si>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</si>
  <si>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</si>
  <si>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</si>
  <si>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</si>
  <si>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</si>
  <si>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</si>
  <si>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</si>
  <si>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</si>
  <si>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</si>
  <si>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</si>
  <si>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</si>
  <si>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</si>
  <si>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</si>
  <si>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</si>
  <si>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</si>
  <si>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</si>
  <si>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</si>
  <si>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</si>
  <si>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</si>
  <si>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</si>
  <si>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</si>
  <si>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</si>
  <si>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</si>
  <si>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</si>
  <si>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</si>
  <si>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</si>
  <si>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</si>
  <si>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</si>
  <si>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</si>
  <si>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</si>
  <si>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</si>
  <si>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</si>
  <si>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</si>
  <si>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</si>
  <si>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</si>
  <si>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</si>
  <si>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</si>
  <si>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</si>
  <si>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</si>
  <si>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</si>
  <si>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</si>
  <si>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</si>
  <si>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</si>
  <si>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</si>
  <si>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</si>
  <si>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</si>
  <si>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</si>
  <si>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</si>
  <si>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</si>
  <si>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</si>
  <si>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</si>
  <si>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</si>
  <si>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</si>
  <si>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</si>
  <si>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</si>
  <si>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</si>
  <si>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</si>
  <si>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</si>
  <si>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</si>
  <si>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</si>
  <si>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</si>
  <si>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</si>
  <si>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</si>
  <si>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</si>
  <si>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</si>
  <si>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</si>
  <si>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</si>
  <si>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</si>
  <si>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</si>
  <si>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</si>
  <si>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</si>
  <si>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</si>
  <si>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</si>
  <si>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</si>
  <si>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</si>
  <si>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</si>
  <si>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</si>
  <si>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</si>
  <si>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</si>
  <si>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</si>
  <si>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</si>
  <si>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</si>
  <si>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</si>
  <si>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</si>
  <si>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</si>
  <si>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</si>
  <si>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</si>
  <si>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</si>
  <si>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</si>
  <si>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</si>
  <si>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</si>
  <si>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</si>
  <si>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</si>
  <si>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</si>
  <si>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</si>
  <si>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</si>
  <si>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</si>
  <si>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</si>
  <si>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</si>
  <si>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</si>
  <si>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</si>
  <si>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</si>
  <si>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</si>
  <si>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</si>
  <si>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</si>
  <si>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</si>
  <si>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</si>
  <si>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</si>
  <si>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</si>
  <si>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</si>
  <si>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</si>
  <si>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</si>
  <si>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</si>
  <si>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</si>
  <si>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</si>
  <si>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</si>
  <si>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</si>
  <si>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</si>
  <si>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</si>
  <si>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</si>
  <si>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</si>
  <si>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</si>
  <si>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</si>
  <si>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</si>
  <si>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</si>
  <si>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</si>
  <si>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</si>
  <si>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</si>
  <si>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</si>
  <si>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</si>
  <si>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</si>
  <si>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</si>
  <si>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</si>
  <si>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</si>
  <si>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</si>
  <si>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</si>
  <si>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</si>
  <si>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</si>
  <si>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</si>
  <si>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</si>
  <si>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</si>
  <si>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</si>
  <si>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</si>
  <si>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</si>
  <si>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</si>
  <si>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</si>
  <si>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</si>
  <si>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</si>
  <si>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</si>
  <si>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</si>
  <si>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</si>
  <si>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</si>
  <si>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</si>
  <si>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</si>
  <si>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</si>
  <si>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</si>
  <si>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</si>
  <si>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</si>
  <si>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</si>
  <si>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</si>
  <si>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</si>
  <si>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</si>
  <si>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</si>
  <si>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</si>
  <si>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</si>
  <si>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</si>
  <si>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</si>
  <si>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</si>
  <si>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</si>
  <si>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</si>
  <si>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</si>
  <si>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</si>
  <si>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</si>
  <si>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</si>
  <si>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</si>
  <si>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</si>
  <si>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</si>
  <si>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</si>
  <si>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</si>
  <si>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</si>
  <si>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</si>
  <si>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</si>
  <si>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</si>
  <si>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</si>
  <si>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</si>
  <si>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</si>
  <si>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</si>
  <si>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</si>
  <si>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</si>
  <si>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</si>
  <si>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</si>
  <si>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</si>
  <si>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</si>
  <si>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</si>
  <si>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</si>
  <si>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</si>
  <si>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</si>
  <si>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</si>
  <si>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</si>
  <si>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</si>
  <si>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</si>
  <si>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</si>
  <si>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</si>
  <si>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</si>
  <si>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</si>
  <si>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</si>
  <si>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</si>
  <si>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</si>
  <si>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</si>
  <si>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</si>
  <si>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</si>
  <si>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</si>
  <si>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</si>
  <si>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</si>
  <si>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</si>
  <si>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</si>
  <si>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</si>
  <si>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</si>
  <si>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</si>
  <si>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</si>
  <si>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</si>
  <si>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</si>
  <si>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</si>
  <si>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</si>
  <si>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</si>
  <si>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</si>
  <si>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</si>
  <si>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</si>
  <si>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</si>
  <si>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</si>
  <si>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</si>
  <si>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</si>
  <si>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</si>
  <si>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</si>
  <si>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</si>
  <si>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</si>
  <si>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</si>
  <si>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</si>
  <si>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</si>
  <si>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</si>
  <si>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</si>
  <si>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</si>
  <si>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</si>
  <si>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</si>
  <si>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</si>
  <si>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</si>
  <si>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</si>
  <si>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</si>
  <si>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</si>
  <si>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</si>
  <si>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</si>
  <si>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</si>
  <si>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</si>
  <si>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</si>
  <si>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</si>
  <si>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</si>
  <si>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</si>
  <si>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</si>
  <si>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</si>
  <si>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</si>
  <si>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</si>
  <si>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</si>
  <si>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</si>
  <si>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</si>
  <si>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</si>
  <si>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</si>
  <si>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</si>
  <si>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</si>
  <si>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</si>
  <si>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</si>
  <si>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</si>
  <si>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</si>
  <si>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</si>
  <si>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</si>
  <si>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</si>
  <si>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</si>
  <si>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</si>
  <si>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</si>
  <si>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</si>
  <si>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</si>
  <si>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</si>
  <si>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</si>
  <si>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</si>
  <si>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</si>
  <si>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</si>
  <si>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</si>
  <si>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</si>
  <si>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</si>
  <si>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</si>
  <si>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</si>
  <si>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</si>
  <si>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</si>
  <si>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</si>
  <si>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</si>
  <si>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</si>
  <si>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</si>
  <si>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</si>
  <si>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</si>
  <si>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</si>
  <si>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</si>
  <si>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</si>
  <si>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</si>
  <si>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</si>
  <si>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</si>
  <si>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</si>
  <si>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</si>
  <si>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</si>
  <si>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</si>
  <si>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</si>
  <si>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</si>
  <si>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</si>
  <si>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</si>
  <si>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</si>
  <si>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</si>
  <si>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</si>
  <si>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</si>
  <si>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</si>
  <si>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</si>
  <si>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</si>
  <si>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</si>
  <si>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</si>
  <si>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</si>
  <si>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</si>
  <si>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</si>
  <si>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</si>
  <si>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</si>
  <si>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</si>
  <si>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</si>
  <si>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</si>
  <si>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</si>
  <si>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</si>
  <si>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</si>
  <si>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</si>
  <si>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</si>
  <si>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</si>
  <si>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</si>
  <si>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</si>
  <si>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</si>
  <si>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</si>
  <si>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</si>
  <si>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</si>
  <si>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</si>
  <si>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</si>
  <si>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</si>
  <si>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</si>
  <si>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</si>
  <si>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</si>
  <si>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</si>
  <si>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</si>
  <si>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</si>
  <si>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</si>
  <si>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</si>
  <si>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</si>
  <si>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</si>
  <si>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</si>
  <si>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</si>
  <si>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</si>
  <si>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</si>
  <si>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</si>
  <si>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</si>
  <si>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</si>
  <si>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</si>
  <si>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</si>
  <si>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</si>
  <si>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</si>
  <si>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</si>
  <si>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</si>
  <si>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</si>
  <si>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</si>
  <si>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</si>
  <si>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</si>
  <si>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</si>
  <si>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</si>
  <si>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</si>
  <si>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</si>
  <si>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</si>
  <si>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</si>
  <si>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</si>
  <si>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</si>
  <si>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</si>
  <si>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</si>
  <si>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</si>
  <si>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</si>
  <si>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</si>
  <si>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</si>
  <si>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</si>
  <si>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</si>
  <si>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</si>
  <si>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</si>
  <si>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</si>
  <si>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</si>
  <si>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</si>
  <si>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</si>
  <si>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</si>
  <si>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</si>
  <si>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</si>
  <si>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</si>
  <si>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</si>
  <si>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</si>
  <si>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</si>
  <si>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</si>
  <si>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</si>
  <si>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</si>
  <si>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</si>
  <si>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</si>
  <si>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</si>
  <si>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</si>
  <si>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</si>
  <si>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</si>
  <si>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</si>
  <si>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</si>
  <si>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</si>
  <si>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</si>
  <si>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</si>
  <si>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</si>
  <si>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</si>
  <si>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</si>
  <si>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</si>
  <si>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</si>
  <si>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</si>
  <si>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</si>
  <si>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</si>
  <si>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</si>
  <si>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</si>
  <si>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</si>
  <si>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</si>
  <si>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</si>
  <si>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</si>
  <si>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</si>
  <si>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</si>
  <si>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</si>
  <si>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</si>
  <si>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</si>
  <si>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</si>
  <si>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</si>
  <si>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</si>
  <si>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</si>
  <si>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</si>
  <si>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</si>
  <si>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</si>
  <si>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</si>
  <si>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</si>
  <si>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</si>
  <si>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</si>
  <si>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</si>
  <si>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</si>
  <si>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</si>
  <si>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</si>
  <si>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</si>
  <si>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</si>
  <si>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</si>
  <si>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</si>
  <si>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</si>
  <si>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</si>
  <si>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</si>
  <si>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</si>
  <si>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</si>
  <si>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</si>
  <si>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</si>
  <si>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</si>
  <si>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</si>
  <si>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</si>
  <si>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</si>
  <si>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</si>
  <si>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</si>
  <si>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</si>
  <si>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</si>
  <si>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</si>
  <si>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</si>
  <si>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</si>
  <si>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</si>
  <si>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</si>
  <si>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</si>
  <si>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</si>
  <si>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</si>
  <si>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</si>
  <si>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</si>
  <si>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</si>
  <si>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</si>
  <si>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</si>
  <si>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</si>
  <si>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</si>
  <si>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</si>
  <si>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</si>
  <si>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</si>
  <si>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</si>
  <si>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</si>
  <si>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</si>
  <si>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</si>
  <si>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</si>
  <si>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</si>
  <si>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</si>
  <si>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</si>
  <si>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</si>
  <si>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</si>
  <si>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</si>
  <si>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</si>
  <si>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</si>
  <si>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</si>
  <si>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</si>
  <si>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</si>
  <si>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</si>
  <si>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</si>
  <si>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</si>
  <si>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</si>
  <si>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</si>
  <si>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</si>
  <si>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</si>
  <si>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</si>
  <si>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</si>
  <si>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</si>
  <si>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</si>
  <si>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</si>
  <si>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</si>
  <si>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</si>
  <si>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</si>
  <si>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</si>
  <si>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</si>
  <si>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</si>
  <si>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</si>
  <si>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</si>
  <si>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</si>
  <si>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</si>
  <si>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</si>
  <si>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</si>
  <si>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</si>
  <si>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</si>
  <si>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</si>
  <si>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</si>
  <si>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</si>
  <si>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</si>
  <si>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</si>
  <si>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</si>
  <si>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</si>
  <si>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</si>
  <si>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</si>
  <si>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</si>
  <si>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</si>
  <si>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</si>
  <si>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</si>
  <si>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</si>
  <si>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</si>
  <si>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</si>
  <si>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</si>
  <si>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</si>
  <si>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</si>
  <si>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</si>
  <si>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</si>
  <si>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</si>
  <si>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</si>
  <si>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</si>
  <si>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</si>
  <si>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</si>
  <si>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</si>
  <si>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</si>
  <si>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</si>
  <si>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</si>
  <si>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</si>
  <si>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</si>
  <si>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</si>
  <si>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</si>
  <si>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</si>
  <si>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</si>
  <si>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</si>
  <si>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</si>
  <si>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</si>
  <si>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</si>
  <si>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</si>
  <si>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</si>
  <si>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</si>
  <si>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</si>
  <si>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</si>
  <si>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</si>
  <si>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</si>
  <si>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</si>
  <si>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</si>
  <si>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</si>
  <si>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</si>
  <si>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</si>
  <si>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</si>
  <si>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</si>
  <si>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</si>
  <si>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</si>
  <si>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</si>
  <si>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</si>
  <si>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</si>
  <si>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</si>
  <si>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</si>
  <si>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</si>
  <si>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</si>
  <si>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</si>
  <si>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</si>
  <si>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</si>
  <si>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</si>
  <si>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</si>
  <si>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</si>
  <si>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</si>
  <si>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</si>
  <si>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</si>
  <si>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</si>
  <si>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</si>
  <si>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</si>
  <si>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</si>
  <si>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</si>
  <si>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</si>
  <si>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</si>
  <si>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</si>
  <si>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</si>
  <si>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</si>
  <si>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</si>
  <si>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</si>
  <si>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</si>
  <si>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</si>
  <si>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</si>
  <si>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</si>
  <si>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</si>
  <si>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</si>
  <si>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</si>
  <si>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</si>
  <si>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</si>
  <si>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</si>
  <si>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</si>
  <si>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</si>
  <si>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</si>
  <si>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</si>
  <si>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</si>
  <si>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</si>
  <si>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</si>
  <si>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</si>
  <si>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</si>
  <si>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</si>
  <si>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</si>
  <si>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</si>
  <si>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</si>
  <si>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</si>
  <si>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</si>
  <si>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</si>
  <si>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</si>
  <si>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</si>
  <si>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</si>
  <si>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</si>
  <si>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</si>
  <si>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</si>
  <si>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</si>
  <si>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</si>
  <si>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</si>
  <si>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</si>
  <si>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</si>
  <si>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</si>
  <si>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</si>
  <si>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</si>
  <si>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</si>
  <si>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</si>
  <si>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</si>
  <si>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</si>
  <si>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</si>
  <si>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</si>
  <si>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</si>
  <si>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</si>
  <si>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</si>
  <si>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</si>
  <si>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</si>
  <si>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</si>
  <si>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</si>
  <si>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</si>
  <si>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</si>
  <si>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</si>
  <si>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</si>
  <si>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</si>
  <si>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</si>
  <si>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</si>
  <si>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</si>
  <si>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</si>
  <si>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</si>
  <si>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</si>
  <si>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</si>
  <si>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</si>
  <si>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</si>
  <si>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</si>
  <si>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</si>
  <si>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</si>
  <si>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</si>
  <si>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</si>
  <si>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</si>
  <si>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</si>
  <si>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</si>
  <si>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</si>
  <si>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</si>
  <si>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</si>
  <si>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</si>
  <si>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</si>
  <si>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</si>
  <si>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</si>
  <si>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</si>
  <si>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</si>
  <si>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</si>
  <si>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</si>
  <si>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</si>
  <si>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</si>
  <si>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</si>
  <si>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</si>
  <si>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</si>
  <si>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</si>
  <si>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</si>
  <si>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</si>
  <si>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</si>
  <si>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</si>
  <si>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</si>
  <si>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</si>
  <si>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</si>
  <si>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</si>
  <si>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</si>
  <si>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</si>
  <si>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</si>
  <si>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</si>
  <si>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</si>
  <si>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</si>
  <si>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</si>
  <si>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</si>
  <si>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</si>
  <si>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</si>
  <si>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</si>
  <si>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</si>
  <si>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</si>
  <si>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</si>
  <si>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</si>
  <si>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</si>
  <si>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</si>
  <si>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</si>
  <si>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</si>
  <si>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</si>
  <si>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</si>
  <si>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</si>
  <si>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</si>
  <si>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</si>
  <si>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</si>
  <si>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</si>
  <si>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</si>
  <si>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</si>
  <si>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</si>
  <si>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</si>
  <si>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</si>
  <si>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</si>
  <si>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</si>
  <si>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</si>
  <si>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</si>
  <si>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</si>
  <si>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</si>
  <si>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</si>
  <si>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</si>
  <si>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</si>
  <si>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</si>
  <si>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</si>
  <si>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</si>
  <si>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</si>
  <si>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</si>
  <si>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</si>
  <si>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</si>
  <si>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</si>
  <si>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</si>
  <si>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</si>
  <si>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</si>
  <si>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</si>
  <si>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</si>
  <si>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</si>
  <si>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</si>
  <si>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</si>
  <si>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</si>
  <si>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</si>
  <si>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</si>
  <si>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</si>
  <si>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</si>
  <si>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</si>
  <si>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</si>
  <si>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</si>
  <si>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</si>
  <si>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</si>
  <si>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</si>
  <si>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</si>
  <si>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</si>
  <si>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</si>
  <si>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</si>
  <si>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</si>
  <si>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</si>
  <si>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</si>
  <si>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</si>
  <si>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</si>
  <si>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</si>
  <si>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</si>
  <si>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</si>
  <si>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</si>
  <si>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</si>
  <si>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</si>
  <si>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</si>
  <si>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</si>
  <si>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</si>
  <si>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</si>
  <si>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</si>
  <si>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</si>
  <si>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</si>
  <si>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</si>
  <si>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</si>
  <si>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</si>
  <si>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</si>
  <si>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</si>
  <si>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</si>
  <si>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</si>
  <si>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</si>
  <si>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</si>
  <si>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</si>
  <si>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</si>
  <si>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</si>
  <si>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</si>
  <si>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</si>
  <si>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</si>
  <si>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</si>
  <si>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</si>
  <si>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</si>
  <si>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</si>
  <si>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</si>
  <si>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</si>
  <si>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</si>
  <si>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</si>
  <si>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</si>
  <si>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</si>
  <si>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</si>
  <si>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</si>
  <si>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</si>
  <si>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</si>
  <si>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</si>
  <si>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</si>
  <si>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</si>
  <si>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</si>
  <si>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</si>
  <si>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</si>
  <si>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</si>
  <si>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</si>
  <si>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</si>
  <si>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</si>
  <si>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</si>
  <si>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</si>
  <si>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</si>
  <si>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</si>
  <si>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</si>
  <si>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</si>
  <si>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</si>
  <si>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</si>
  <si>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</si>
  <si>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</si>
  <si>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</si>
  <si>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</si>
  <si>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</si>
  <si>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</si>
  <si>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</si>
  <si>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</si>
  <si>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</si>
  <si>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</si>
  <si>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</si>
  <si>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</si>
  <si>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</si>
  <si>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</si>
  <si>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</si>
  <si>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</si>
  <si>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</si>
  <si>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</si>
  <si>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</si>
  <si>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</si>
  <si>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</si>
  <si>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</si>
  <si>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</si>
  <si>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</si>
  <si>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</si>
  <si>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</si>
  <si>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</si>
  <si>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</si>
  <si>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</si>
  <si>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</si>
  <si>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</si>
  <si>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</si>
  <si>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</si>
  <si>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</si>
  <si>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</si>
  <si>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</si>
  <si>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</si>
  <si>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</si>
  <si>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</si>
  <si>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</si>
  <si>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</si>
  <si>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</si>
  <si>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</si>
  <si>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</si>
  <si>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</si>
  <si>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</si>
  <si>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</si>
  <si>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</si>
  <si>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</si>
  <si>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</si>
  <si>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</si>
  <si>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</si>
  <si>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</si>
  <si>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</si>
  <si>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</si>
  <si>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</si>
  <si>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</si>
  <si>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</si>
  <si>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</si>
  <si>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</si>
  <si>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</si>
  <si>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</si>
  <si>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</si>
  <si>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</si>
  <si>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</si>
  <si>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</si>
  <si>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</si>
  <si>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</si>
  <si>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</si>
  <si>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</si>
  <si>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</si>
  <si>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</si>
  <si>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</si>
  <si>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</si>
  <si>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</si>
  <si>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</si>
  <si>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</si>
  <si>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</si>
  <si>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</si>
  <si>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</si>
  <si>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</si>
  <si>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</si>
  <si>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</si>
  <si>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</si>
  <si>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</si>
  <si>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</si>
  <si>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</si>
  <si>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</si>
  <si>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</si>
  <si>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</si>
  <si>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</si>
  <si>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</si>
  <si>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</si>
  <si>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</si>
  <si>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</si>
  <si>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</si>
  <si>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</si>
  <si>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</si>
  <si>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</si>
  <si>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</si>
  <si>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</si>
  <si>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</si>
  <si>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</si>
  <si>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</si>
  <si>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</si>
  <si>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</si>
  <si>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</si>
  <si>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</si>
  <si>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</si>
  <si>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</si>
  <si>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</si>
  <si>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</si>
  <si>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</si>
  <si>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</si>
  <si>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</si>
  <si>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</si>
  <si>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</si>
  <si>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</si>
  <si>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</si>
  <si>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</si>
  <si>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</si>
  <si>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</si>
  <si>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</si>
  <si>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</si>
  <si>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</si>
  <si>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</si>
  <si>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</si>
  <si>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</si>
  <si>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</si>
  <si>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</si>
  <si>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</si>
  <si>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</si>
  <si>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</si>
  <si>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</si>
  <si>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</si>
  <si>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</si>
  <si>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</si>
  <si>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</si>
  <si>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</si>
  <si>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</si>
  <si>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</si>
  <si>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</si>
  <si>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</si>
  <si>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</si>
  <si>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</si>
  <si>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</si>
  <si>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</si>
  <si>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</si>
  <si>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</si>
  <si>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</si>
  <si>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</si>
  <si>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</si>
  <si>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</si>
  <si>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</si>
  <si>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</si>
  <si>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</si>
  <si>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</si>
  <si>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</si>
  <si>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</si>
  <si>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</si>
  <si>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</si>
  <si>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</si>
  <si>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</si>
  <si>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</si>
  <si>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</si>
  <si>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</si>
  <si>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</si>
  <si>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</si>
  <si>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</si>
  <si>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</si>
  <si>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</si>
  <si>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</si>
  <si>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</si>
  <si>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</si>
  <si>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</si>
  <si>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</si>
  <si>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</si>
  <si>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</si>
  <si>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</si>
  <si>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</si>
  <si>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</si>
  <si>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</si>
  <si>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</si>
  <si>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</si>
  <si>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</si>
  <si>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</si>
  <si>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</si>
  <si>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</si>
  <si>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</si>
  <si>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</si>
  <si>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</si>
  <si>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</si>
  <si>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</si>
  <si>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</si>
  <si>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</si>
  <si>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</si>
  <si>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</si>
  <si>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</si>
  <si>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</si>
  <si>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</si>
  <si>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</si>
  <si>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</si>
  <si>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</si>
  <si>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</si>
  <si>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</si>
  <si>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</si>
  <si>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</si>
  <si>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</si>
  <si>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</si>
  <si>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</si>
  <si>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</si>
  <si>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</si>
  <si>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</si>
  <si>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</si>
  <si>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</si>
  <si>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</si>
  <si>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</si>
  <si>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</si>
  <si>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</si>
  <si>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</si>
  <si>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</si>
  <si>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</si>
  <si>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</si>
  <si>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</si>
  <si>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</si>
  <si>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</si>
  <si>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</si>
  <si>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</si>
  <si>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</si>
  <si>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</si>
  <si>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</si>
  <si>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</si>
  <si>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</si>
  <si>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</si>
  <si>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</si>
  <si>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</si>
  <si>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</si>
  <si>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</si>
  <si>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</si>
  <si>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</si>
  <si>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</si>
  <si>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</si>
  <si>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</si>
  <si>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</si>
  <si>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</si>
  <si>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</si>
  <si>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</si>
  <si>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</si>
  <si>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</si>
  <si>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</si>
  <si>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</si>
  <si>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</si>
  <si>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</si>
  <si>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</si>
  <si>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</si>
  <si>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</si>
  <si>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</si>
  <si>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</si>
  <si>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</si>
  <si>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</si>
  <si>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</si>
  <si>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</si>
  <si>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</si>
  <si>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</si>
  <si>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</si>
  <si>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</si>
  <si>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</si>
  <si>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</si>
  <si>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</si>
  <si>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</si>
  <si>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</si>
  <si>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</si>
  <si>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</si>
  <si>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</si>
  <si>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</si>
  <si>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</si>
  <si>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</si>
  <si>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</si>
  <si>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</si>
  <si>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</si>
  <si>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</si>
  <si>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</si>
  <si>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</si>
  <si>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</si>
  <si>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</si>
  <si>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</si>
  <si>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</si>
  <si>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</si>
  <si>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</si>
  <si>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</si>
  <si>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</si>
  <si>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</si>
  <si>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</si>
  <si>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</si>
  <si>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</si>
  <si>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</si>
  <si>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</si>
  <si>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</si>
  <si>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</si>
  <si>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</si>
  <si>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</si>
  <si>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</si>
  <si>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</si>
  <si>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</si>
  <si>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</si>
  <si>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</si>
  <si>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</si>
  <si>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</si>
  <si>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</si>
  <si>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</si>
  <si>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</si>
  <si>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</si>
  <si>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</si>
  <si>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</si>
  <si>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</si>
  <si>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</si>
  <si>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</si>
  <si>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</si>
  <si>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</si>
  <si>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</si>
  <si>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</si>
  <si>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</si>
  <si>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</si>
  <si>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</si>
  <si>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</si>
  <si>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</si>
  <si>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</si>
  <si>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</si>
  <si>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</si>
  <si>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</si>
  <si>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</si>
  <si>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</si>
  <si>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</si>
  <si>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</si>
  <si>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</si>
  <si>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</si>
  <si>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</si>
  <si>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</si>
  <si>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</si>
  <si>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</si>
  <si>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</si>
  <si>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</si>
  <si>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</si>
  <si>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</si>
  <si>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</si>
  <si>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</si>
  <si>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</si>
  <si>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</si>
  <si>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</si>
  <si>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</si>
  <si>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</si>
  <si>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</si>
  <si>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</si>
  <si>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</si>
  <si>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</si>
  <si>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</si>
  <si>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</si>
  <si>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</si>
  <si>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</si>
  <si>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</si>
  <si>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</si>
  <si>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</si>
  <si>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</si>
  <si>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</si>
  <si>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</si>
  <si>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</si>
  <si>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</si>
  <si>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</si>
  <si>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</si>
  <si>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</si>
  <si>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</si>
  <si>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</si>
  <si>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</si>
  <si>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</si>
  <si>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</si>
  <si>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</si>
  <si>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</si>
  <si>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</si>
  <si>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</si>
  <si>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</si>
  <si>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</si>
  <si>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</si>
  <si>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</si>
  <si>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</si>
  <si>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</si>
  <si>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</si>
  <si>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</si>
  <si>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</si>
  <si>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</si>
  <si>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</si>
  <si>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</si>
  <si>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</si>
  <si>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</si>
  <si>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</si>
  <si>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</si>
  <si>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</si>
  <si>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</si>
  <si>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</si>
  <si>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</si>
  <si>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</si>
  <si>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</si>
  <si>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</si>
  <si>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</si>
  <si>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</si>
  <si>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</si>
  <si>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</si>
  <si>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</si>
  <si>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</si>
  <si>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</si>
  <si>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</si>
  <si>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</si>
  <si>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</si>
  <si>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</si>
  <si>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</si>
  <si>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</si>
  <si>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</si>
  <si>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</si>
  <si>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</si>
  <si>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</si>
  <si>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</si>
  <si>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</si>
  <si>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</si>
  <si>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</si>
  <si>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</si>
  <si>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</si>
  <si>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</si>
  <si>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</si>
  <si>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</si>
  <si>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</si>
  <si>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</si>
  <si>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</si>
  <si>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</si>
  <si>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</si>
  <si>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</si>
  <si>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</si>
  <si>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</si>
  <si>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</si>
  <si>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</si>
  <si>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</si>
  <si>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</si>
  <si>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</si>
  <si>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</si>
  <si>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</si>
  <si>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</si>
  <si>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</si>
  <si>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</si>
  <si>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</si>
  <si>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</si>
  <si>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</si>
  <si>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</si>
  <si>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</si>
  <si>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</si>
  <si>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</si>
  <si>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</si>
  <si>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</si>
  <si>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</si>
  <si>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</si>
  <si>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</si>
  <si>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</si>
  <si>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</si>
  <si>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</si>
  <si>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</si>
  <si>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</si>
  <si>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</si>
  <si>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</si>
  <si>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</si>
  <si>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</si>
  <si>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</si>
  <si>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</si>
  <si>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</si>
  <si>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</si>
  <si>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</si>
  <si>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</si>
  <si>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</si>
  <si>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</si>
  <si>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</si>
  <si>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</si>
  <si>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</si>
  <si>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</si>
  <si>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</si>
  <si>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</si>
  <si>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</si>
  <si>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</si>
  <si>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</si>
  <si>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</si>
  <si>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</si>
  <si>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</si>
  <si>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</si>
  <si>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</si>
  <si>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</si>
  <si>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</si>
  <si>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</si>
  <si>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</si>
  <si>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</si>
  <si>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</si>
  <si>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</si>
  <si>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</si>
  <si>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</si>
  <si>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</si>
  <si>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</si>
  <si>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</si>
  <si>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</si>
  <si>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</si>
  <si>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</si>
  <si>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</si>
  <si>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</si>
  <si>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</si>
  <si>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</si>
  <si>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</si>
  <si>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</si>
  <si>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</si>
  <si>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</si>
  <si>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</si>
  <si>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</si>
  <si>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</si>
  <si>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</si>
  <si>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</si>
  <si>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</si>
  <si>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</si>
  <si>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</si>
  <si>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</si>
  <si>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</si>
  <si>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</si>
  <si>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</si>
  <si>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</si>
  <si>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</si>
  <si>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</si>
  <si>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</si>
  <si>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</si>
  <si>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</si>
  <si>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</si>
  <si>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</si>
  <si>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</si>
  <si>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</si>
  <si>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</si>
  <si>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</si>
  <si>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</si>
  <si>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</si>
  <si>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</si>
  <si>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</si>
  <si>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</si>
  <si>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</si>
  <si>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</si>
  <si>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</si>
  <si>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</si>
  <si>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</si>
  <si>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</si>
  <si>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</si>
  <si>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</si>
  <si>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</si>
  <si>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</si>
  <si>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</si>
  <si>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</si>
  <si>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</si>
  <si>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</si>
  <si>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</si>
  <si>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</si>
  <si>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</si>
  <si>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</si>
  <si>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</si>
  <si>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</si>
  <si>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</si>
  <si>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</si>
  <si>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</si>
  <si>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</si>
  <si>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</si>
  <si>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</si>
  <si>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</si>
  <si>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</si>
  <si>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</si>
  <si>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</si>
  <si>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</si>
  <si>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</si>
  <si>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</si>
  <si>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</si>
  <si>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</si>
  <si>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</si>
  <si>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</si>
  <si>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</si>
  <si>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</si>
  <si>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</si>
  <si>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</si>
  <si>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</si>
  <si>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</si>
  <si>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</si>
  <si>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</si>
  <si>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</si>
  <si>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</si>
  <si>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</si>
  <si>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</si>
  <si>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</si>
  <si>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</si>
  <si>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</si>
  <si>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</si>
  <si>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</si>
  <si>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</si>
  <si>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</si>
  <si>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</si>
  <si>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</si>
  <si>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</si>
  <si>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</si>
  <si>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</si>
  <si>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</si>
  <si>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</si>
  <si>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</si>
  <si>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</si>
  <si>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</si>
  <si>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</si>
  <si>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</si>
  <si>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</si>
  <si>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</si>
  <si>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</si>
  <si>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</si>
  <si>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</si>
  <si>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</si>
  <si>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</si>
  <si>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</si>
  <si>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</si>
  <si>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</si>
  <si>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</si>
  <si>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</si>
  <si>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</si>
  <si>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</si>
  <si>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</si>
  <si>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</si>
  <si>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</si>
  <si>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</si>
  <si>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</si>
  <si>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</si>
  <si>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</si>
  <si>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</si>
  <si>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</si>
  <si>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</si>
  <si>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</si>
  <si>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</si>
  <si>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</si>
  <si>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</si>
  <si>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</si>
  <si>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</si>
  <si>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</si>
  <si>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</si>
  <si>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</si>
  <si>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</si>
  <si>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</si>
  <si>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</si>
  <si>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</si>
  <si>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</si>
  <si>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</si>
  <si>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</si>
  <si>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</si>
  <si>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</si>
  <si>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</si>
  <si>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</si>
  <si>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</si>
  <si>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</si>
  <si>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</si>
  <si>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</si>
  <si>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</si>
  <si>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</si>
  <si>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</si>
  <si>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</si>
  <si>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</si>
  <si>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</si>
  <si>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</si>
  <si>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</si>
  <si>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</si>
  <si>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</si>
  <si>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</si>
  <si>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</si>
  <si>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</si>
  <si>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</si>
  <si>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</si>
  <si>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</si>
  <si>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</si>
  <si>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</si>
  <si>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</si>
  <si>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</si>
  <si>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</si>
  <si>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</si>
  <si>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</si>
  <si>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</si>
  <si>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</si>
  <si>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</si>
  <si>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</si>
  <si>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</si>
  <si>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</si>
  <si>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</si>
  <si>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</si>
  <si>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</si>
  <si>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</si>
  <si>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</si>
  <si>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</si>
  <si>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</si>
  <si>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</si>
  <si>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</si>
  <si>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</si>
  <si>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</si>
  <si>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</si>
  <si>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</si>
  <si>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</si>
  <si>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</si>
  <si>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</si>
  <si>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</si>
  <si>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</si>
  <si>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</si>
  <si>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</si>
  <si>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</si>
  <si>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</si>
  <si>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</si>
  <si>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</si>
  <si>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</si>
  <si>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</si>
  <si>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</si>
  <si>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</si>
  <si>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</si>
  <si>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</si>
  <si>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</si>
  <si>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</si>
  <si>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</si>
  <si>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</si>
  <si>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</si>
  <si>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</si>
  <si>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</si>
  <si>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</si>
  <si>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</si>
  <si>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</si>
  <si>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</si>
  <si>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</si>
  <si>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</si>
  <si>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</si>
  <si>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</si>
  <si>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</si>
  <si>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</si>
  <si>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</si>
  <si>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</si>
  <si>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</si>
  <si>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</si>
  <si>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</si>
  <si>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</si>
  <si>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</si>
  <si>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</si>
  <si>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</si>
  <si>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</si>
  <si>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</si>
  <si>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</si>
  <si>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</si>
  <si>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</si>
  <si>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</si>
  <si>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</si>
  <si>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</si>
  <si>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</si>
  <si>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</si>
  <si>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</si>
  <si>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</si>
  <si>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</si>
  <si>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</si>
  <si>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</si>
  <si>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</si>
  <si>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</si>
  <si>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</si>
  <si>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</si>
  <si>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</si>
  <si>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</si>
  <si>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</si>
  <si>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</si>
  <si>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</si>
  <si>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</si>
  <si>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</si>
  <si>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</si>
  <si>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</si>
  <si>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</si>
  <si>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</si>
  <si>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</si>
  <si>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</si>
  <si>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</si>
  <si>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</si>
  <si>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</si>
  <si>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</si>
  <si>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</si>
  <si>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</si>
  <si>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</si>
  <si>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</si>
  <si>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</si>
  <si>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</si>
  <si>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</si>
  <si>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</si>
  <si>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</si>
  <si>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</si>
  <si>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</si>
  <si>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</si>
  <si>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</si>
  <si>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</si>
  <si>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</si>
  <si>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</si>
  <si>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</si>
  <si>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</si>
  <si>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</si>
  <si>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</si>
  <si>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</si>
  <si>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</si>
  <si>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</si>
  <si>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</si>
  <si>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</si>
  <si>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</si>
  <si>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</si>
  <si>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</si>
  <si>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</si>
  <si>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</si>
  <si>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</si>
  <si>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</si>
  <si>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</si>
  <si>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</si>
  <si>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</si>
  <si>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</si>
  <si>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</si>
  <si>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</si>
  <si>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</si>
  <si>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</si>
  <si>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</si>
  <si>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</si>
  <si>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</si>
  <si>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</si>
  <si>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</si>
  <si>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</si>
  <si>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</si>
  <si>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</si>
  <si>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</si>
  <si>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</si>
  <si>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</si>
  <si>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</si>
  <si>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</si>
  <si>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</si>
  <si>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</si>
  <si>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</si>
  <si>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</si>
  <si>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</si>
  <si>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</si>
  <si>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</si>
  <si>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</si>
  <si>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</si>
  <si>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</si>
  <si>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</si>
  <si>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</si>
  <si>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</si>
  <si>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</si>
  <si>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</si>
  <si>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</si>
  <si>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</si>
  <si>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</si>
  <si>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</si>
  <si>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</si>
  <si>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</si>
  <si>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</si>
  <si>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</si>
  <si>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</si>
  <si>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</si>
  <si>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</si>
  <si>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</si>
  <si>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</si>
  <si>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</si>
  <si>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</si>
  <si>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</si>
  <si>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</si>
  <si>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</si>
  <si>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</si>
  <si>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</si>
  <si>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</si>
  <si>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</si>
  <si>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</si>
  <si>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</si>
  <si>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</si>
  <si>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</si>
  <si>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</si>
  <si>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</si>
  <si>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</si>
  <si>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</si>
  <si>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</si>
  <si>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</si>
  <si>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</si>
  <si>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</si>
  <si>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</si>
  <si>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</si>
  <si>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</si>
  <si>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</si>
  <si>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</si>
  <si>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</si>
  <si>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</si>
  <si>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</si>
  <si>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</si>
  <si>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</si>
  <si>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</si>
  <si>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</si>
  <si>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</si>
  <si>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</si>
  <si>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</si>
  <si>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</si>
  <si>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</si>
  <si>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</si>
  <si>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</si>
  <si>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</si>
  <si>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</si>
  <si>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</si>
  <si>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</si>
  <si>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</si>
  <si>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</si>
  <si>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</si>
  <si>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</si>
  <si>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</si>
  <si>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</si>
  <si>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</si>
  <si>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</si>
  <si>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</si>
  <si>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</si>
  <si>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</si>
  <si>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</si>
  <si>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</si>
  <si>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</si>
  <si>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</si>
  <si>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</si>
  <si>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</si>
  <si>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</si>
  <si>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</si>
  <si>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</si>
  <si>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</si>
  <si>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</si>
  <si>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</si>
  <si>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</si>
  <si>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</si>
  <si>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</si>
  <si>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</si>
  <si>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</si>
  <si>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</si>
  <si>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</si>
  <si>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</si>
  <si>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</si>
  <si>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</si>
  <si>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</si>
  <si>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</si>
  <si>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</si>
  <si>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</si>
  <si>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</si>
  <si>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</si>
  <si>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</si>
  <si>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</si>
  <si>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</si>
  <si>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</si>
  <si>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</si>
  <si>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</si>
  <si>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</si>
  <si>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</si>
  <si>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</si>
  <si>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</si>
  <si>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</si>
  <si>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</si>
  <si>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</si>
  <si>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</si>
  <si>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</si>
  <si>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</si>
  <si>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</si>
  <si>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</si>
  <si>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</si>
  <si>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</si>
  <si>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</si>
  <si>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</si>
  <si>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</si>
  <si>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</si>
  <si>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</si>
  <si>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</si>
  <si>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</si>
  <si>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</si>
  <si>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</si>
  <si>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</si>
  <si>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</si>
  <si>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</si>
  <si>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</si>
  <si>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</si>
  <si>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</si>
  <si>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</si>
  <si>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</si>
  <si>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</si>
  <si>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</si>
  <si>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</si>
  <si>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</si>
  <si>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</si>
  <si>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</si>
  <si>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</si>
  <si>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</si>
  <si>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</si>
  <si>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</si>
  <si>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</si>
  <si>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</si>
  <si>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</si>
  <si>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</si>
  <si>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</si>
  <si>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</si>
  <si>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</si>
  <si>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</si>
  <si>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</si>
  <si>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</si>
  <si>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</si>
  <si>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</si>
  <si>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</si>
  <si>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</si>
  <si>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</si>
  <si>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</si>
  <si>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</si>
  <si>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</si>
  <si>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</si>
  <si>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</si>
  <si>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</si>
  <si>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</si>
  <si>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</si>
  <si>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</si>
  <si>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</si>
  <si>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</si>
  <si>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</si>
  <si>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</si>
  <si>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</si>
  <si>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</si>
  <si>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</si>
  <si>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</si>
  <si>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</si>
  <si>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</si>
  <si>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</si>
  <si>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</si>
  <si>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</si>
  <si>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</si>
  <si>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</si>
  <si>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</si>
  <si>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</si>
  <si>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</si>
  <si>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</si>
  <si>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</si>
  <si>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</si>
  <si>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</si>
  <si>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</si>
  <si>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</si>
  <si>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</si>
  <si>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</si>
  <si>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</si>
  <si>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</si>
  <si>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</si>
  <si>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</si>
  <si>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</si>
  <si>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</si>
  <si>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</si>
  <si>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</si>
  <si>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</si>
  <si>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</si>
  <si>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</si>
  <si>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</si>
  <si>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</si>
  <si>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</si>
  <si>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</si>
  <si>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</si>
  <si>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</si>
  <si>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</si>
  <si>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</si>
  <si>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</si>
  <si>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</si>
  <si>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</si>
  <si>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</si>
  <si>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</si>
  <si>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</si>
  <si>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</si>
  <si>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</si>
  <si>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</si>
  <si>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</si>
  <si>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</si>
  <si>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</si>
  <si>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</si>
  <si>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</si>
  <si>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</si>
  <si>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</si>
  <si>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</si>
  <si>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</si>
  <si>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</si>
  <si>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</si>
  <si>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</si>
  <si>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</si>
  <si>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</si>
  <si>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</si>
  <si>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</si>
  <si>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</si>
  <si>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</si>
  <si>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</si>
  <si>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</si>
  <si>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</si>
  <si>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</si>
  <si>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</si>
  <si>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</si>
  <si>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</si>
  <si>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</si>
  <si>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</si>
  <si>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</si>
  <si>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</si>
  <si>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</si>
  <si>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</si>
  <si>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</si>
  <si>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</si>
  <si>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</si>
  <si>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</si>
  <si>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</si>
  <si>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</si>
  <si>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</si>
  <si>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</si>
  <si>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</si>
  <si>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</si>
  <si>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</si>
  <si>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</si>
  <si>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</si>
  <si>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</si>
  <si>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</si>
  <si>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</si>
  <si>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</si>
  <si>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</si>
  <si>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</si>
  <si>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</si>
  <si>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</si>
  <si>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</si>
  <si>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</si>
  <si>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</si>
  <si>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</si>
  <si>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</si>
  <si>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</si>
  <si>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</si>
  <si>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</si>
  <si>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</si>
  <si>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</si>
  <si>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</si>
  <si>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</si>
  <si>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</si>
  <si>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</si>
  <si>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</si>
  <si>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</si>
  <si>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</si>
  <si>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</si>
  <si>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</si>
  <si>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</si>
  <si>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</si>
  <si>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</si>
  <si>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</si>
  <si>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</si>
  <si>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</si>
  <si>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</si>
  <si>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</si>
  <si>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</si>
  <si>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</si>
  <si>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</si>
  <si>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</si>
  <si>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</si>
  <si>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</si>
  <si>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</si>
  <si>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</si>
  <si>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</si>
  <si>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</si>
  <si>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</si>
  <si>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</si>
  <si>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</si>
  <si>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</si>
  <si>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</si>
  <si>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</si>
  <si>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</si>
  <si>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</si>
  <si>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</si>
  <si>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</si>
  <si>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</si>
  <si>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</si>
  <si>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</si>
  <si>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</si>
  <si>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</si>
  <si>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</si>
  <si>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</si>
  <si>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</si>
  <si>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</si>
  <si>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</si>
  <si>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</si>
  <si>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</si>
  <si>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</si>
  <si>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</si>
  <si>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</si>
  <si>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</si>
  <si>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</si>
  <si>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</si>
  <si>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</si>
  <si>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</si>
  <si>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</si>
  <si>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</si>
  <si>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</si>
  <si>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</si>
  <si>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</si>
  <si>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</si>
  <si>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</si>
  <si>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</si>
  <si>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</si>
  <si>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</si>
  <si>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</si>
  <si>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</si>
  <si>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</si>
  <si>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</si>
  <si>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</si>
  <si>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</si>
  <si>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</si>
  <si>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</si>
  <si>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</si>
  <si>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</si>
  <si>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</si>
  <si>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</si>
  <si>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</si>
  <si>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</si>
  <si>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</si>
  <si>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</si>
  <si>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</si>
  <si>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</si>
  <si>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</si>
  <si>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</si>
  <si>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</si>
  <si>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</si>
  <si>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</si>
  <si>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</si>
  <si>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</si>
  <si>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</si>
  <si>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</si>
  <si>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</si>
  <si>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</si>
  <si>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</si>
  <si>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</si>
  <si>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</si>
  <si>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</si>
  <si>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</si>
  <si>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</si>
  <si>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</si>
  <si>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</si>
  <si>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</si>
  <si>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</si>
  <si>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</si>
  <si>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</si>
  <si>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</si>
  <si>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</si>
  <si>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</si>
  <si>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</si>
  <si>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</si>
  <si>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</si>
  <si>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</si>
  <si>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</si>
  <si>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</si>
  <si>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</si>
  <si>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</si>
  <si>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</si>
  <si>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</si>
  <si>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</si>
  <si>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</si>
  <si>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</si>
  <si>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</si>
  <si>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</si>
  <si>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</si>
  <si>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</si>
  <si>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</si>
  <si>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</si>
  <si>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</si>
  <si>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</si>
  <si>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</si>
  <si>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</si>
  <si>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</si>
  <si>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</si>
  <si>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</si>
  <si>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</si>
  <si>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</si>
  <si>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</si>
  <si>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</si>
  <si>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</si>
  <si>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</si>
  <si>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</si>
  <si>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</si>
  <si>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</si>
  <si>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</si>
  <si>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</si>
  <si>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</si>
  <si>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</si>
  <si>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</si>
  <si>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</si>
  <si>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</si>
  <si>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</si>
  <si>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</si>
  <si>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</si>
  <si>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</si>
  <si>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</si>
  <si>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</si>
  <si>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</si>
  <si>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</si>
  <si>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</si>
  <si>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</si>
  <si>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</si>
  <si>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</si>
  <si>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</si>
  <si>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</si>
  <si>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</si>
  <si>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</si>
  <si>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</si>
  <si>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</si>
  <si>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</si>
  <si>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</si>
  <si>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</si>
  <si>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</si>
  <si>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</si>
  <si>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</si>
  <si>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</si>
  <si>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</si>
  <si>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</si>
  <si>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</si>
  <si>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</si>
  <si>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</si>
  <si>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</si>
  <si>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</si>
  <si>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</si>
  <si>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</si>
  <si>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</si>
  <si>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</si>
  <si>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</si>
  <si>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</si>
  <si>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</si>
  <si>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</si>
  <si>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</si>
  <si>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</si>
  <si>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</si>
  <si>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</si>
  <si>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</si>
  <si>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</si>
  <si>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</si>
  <si>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</si>
  <si>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</si>
  <si>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</si>
  <si>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</si>
  <si>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</si>
  <si>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</si>
  <si>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</si>
  <si>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</si>
  <si>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</si>
  <si>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</si>
  <si>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</si>
  <si>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</si>
  <si>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</si>
  <si>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</si>
  <si>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</si>
  <si>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</si>
  <si>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</si>
  <si>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</si>
  <si>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</si>
  <si>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</si>
  <si>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</si>
  <si>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</si>
  <si>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</si>
  <si>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</si>
  <si>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</si>
  <si>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</si>
  <si>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</si>
  <si>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</si>
  <si>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</si>
  <si>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</si>
  <si>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</si>
  <si>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</si>
  <si>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</si>
  <si>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</si>
  <si>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</si>
  <si>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</si>
  <si>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</si>
  <si>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</si>
  <si>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</si>
  <si>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</si>
  <si>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</si>
  <si>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</si>
  <si>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</si>
  <si>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</si>
  <si>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</si>
  <si>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</si>
  <si>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</si>
  <si>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</si>
  <si>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</si>
  <si>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</si>
  <si>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</si>
  <si>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</si>
  <si>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</si>
  <si>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</si>
  <si>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</si>
  <si>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</si>
  <si>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</si>
  <si>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</si>
  <si>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</si>
  <si>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</si>
  <si>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</si>
  <si>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</si>
  <si>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</si>
  <si>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</si>
  <si>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</si>
  <si>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</si>
  <si>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</si>
  <si>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</si>
  <si>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</si>
  <si>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</si>
  <si>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</si>
  <si>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</si>
  <si>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</si>
  <si>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</si>
  <si>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</si>
  <si>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</si>
  <si>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</si>
  <si>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</si>
  <si>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</si>
  <si>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</si>
  <si>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</si>
  <si>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</si>
  <si>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</si>
  <si>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</si>
  <si>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</si>
  <si>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</si>
  <si>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</si>
  <si>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</si>
  <si>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</si>
  <si>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</si>
  <si>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</si>
  <si>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</si>
  <si>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</si>
  <si>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</si>
  <si>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</si>
  <si>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</si>
  <si>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</si>
  <si>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</si>
  <si>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</si>
  <si>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</si>
  <si>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</si>
  <si>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</si>
  <si>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</si>
  <si>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</si>
  <si>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</si>
  <si>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</si>
  <si>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</si>
  <si>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</si>
  <si>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</si>
  <si>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</si>
  <si>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</si>
  <si>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</si>
  <si>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</si>
  <si>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</si>
  <si>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</si>
  <si>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</si>
  <si>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</si>
  <si>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</si>
  <si>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</si>
  <si>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</si>
  <si>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</si>
  <si>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</si>
  <si>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</si>
  <si>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</si>
  <si>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</si>
  <si>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</si>
  <si>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</si>
  <si>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</si>
  <si>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</si>
  <si>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</si>
  <si>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</si>
  <si>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</si>
  <si>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</si>
  <si>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</si>
  <si>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</si>
  <si>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</si>
  <si>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</si>
  <si>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</si>
  <si>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</si>
  <si>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</si>
  <si>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</si>
  <si>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</si>
  <si>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</si>
  <si>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</si>
  <si>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</si>
  <si>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</si>
  <si>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</si>
  <si>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</si>
  <si>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</si>
  <si>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</si>
  <si>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</si>
  <si>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</si>
  <si>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</si>
  <si>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</si>
  <si>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</si>
  <si>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</si>
  <si>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</si>
  <si>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</si>
  <si>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</si>
  <si>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</si>
  <si>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</si>
  <si>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</si>
  <si>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</si>
  <si>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</si>
  <si>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</si>
  <si>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</si>
  <si>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</si>
  <si>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</si>
  <si>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</si>
  <si>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</si>
  <si>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</si>
  <si>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</si>
  <si>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</si>
  <si>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</si>
  <si>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</si>
  <si>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</si>
  <si>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</si>
  <si>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</si>
  <si>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</si>
  <si>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</si>
  <si>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</si>
  <si>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</si>
  <si>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</si>
  <si>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</si>
  <si>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</si>
  <si>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</si>
  <si>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</si>
  <si>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</si>
  <si>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</si>
  <si>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</si>
  <si>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</si>
  <si>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</si>
  <si>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</si>
  <si>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</si>
  <si>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</si>
  <si>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</si>
  <si>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</si>
  <si>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</si>
  <si>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</si>
  <si>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</si>
  <si>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</si>
  <si>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</si>
  <si>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</si>
  <si>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</si>
  <si>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</si>
  <si>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</si>
  <si>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</si>
  <si>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</si>
  <si>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</si>
  <si>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</si>
  <si>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</si>
  <si>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</si>
  <si>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</si>
  <si>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</si>
  <si>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</si>
  <si>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</si>
  <si>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</si>
  <si>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</si>
  <si>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</si>
  <si>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</si>
  <si>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</si>
  <si>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</si>
  <si>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</si>
  <si>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</si>
  <si>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</si>
  <si>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</si>
  <si>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</si>
  <si>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</si>
  <si>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</si>
  <si>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</si>
  <si>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</si>
  <si>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</si>
  <si>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</si>
  <si>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</si>
  <si>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</si>
  <si>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</si>
  <si>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</si>
  <si>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</si>
  <si>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</si>
  <si>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</si>
  <si>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</si>
  <si>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</si>
  <si>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</si>
  <si>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</si>
  <si>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</si>
  <si>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</si>
  <si>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</si>
  <si>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</si>
  <si>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</si>
  <si>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</si>
  <si>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</si>
  <si>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</si>
  <si>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</si>
  <si>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</si>
  <si>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</si>
  <si>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</si>
  <si>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</si>
  <si>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</si>
  <si>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</si>
  <si>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</si>
  <si>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</si>
  <si>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</si>
  <si>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</si>
  <si>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</si>
  <si>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</si>
  <si>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</si>
  <si>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</si>
  <si>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</si>
  <si>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</si>
  <si>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</si>
  <si>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</si>
  <si>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</si>
  <si>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</si>
  <si>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</si>
  <si>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</si>
  <si>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</si>
  <si>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</si>
  <si>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</si>
  <si>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</si>
  <si>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</si>
  <si>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</si>
  <si>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</si>
  <si>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</si>
  <si>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</si>
  <si>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</si>
  <si>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</si>
  <si>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</si>
  <si>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</si>
  <si>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</si>
  <si>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</si>
  <si>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</si>
  <si>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</si>
  <si>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</si>
  <si>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</si>
  <si>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</si>
  <si>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</si>
  <si>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</si>
  <si>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</si>
  <si>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</si>
  <si>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</si>
  <si>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</si>
  <si>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</si>
  <si>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</si>
  <si>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</si>
  <si>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</si>
  <si>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</si>
  <si>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</si>
  <si>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</si>
  <si>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</si>
  <si>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</si>
  <si>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</si>
  <si>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</si>
  <si>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</si>
  <si>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</si>
  <si>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</si>
  <si>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</si>
  <si>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</si>
  <si>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</si>
  <si>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</si>
  <si>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</si>
  <si>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</si>
  <si>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</si>
  <si>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</si>
  <si>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</si>
  <si>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</si>
  <si>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</si>
  <si>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</si>
  <si>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</si>
  <si>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</si>
  <si>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</si>
  <si>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</si>
  <si>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</si>
  <si>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</si>
  <si>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</si>
  <si>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</si>
  <si>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</si>
  <si>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</si>
  <si>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</si>
  <si>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</si>
  <si>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</si>
  <si>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</si>
  <si>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</si>
  <si>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</si>
  <si>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</si>
  <si>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</si>
  <si>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</si>
  <si>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</si>
  <si>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</si>
  <si>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</si>
  <si>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</si>
  <si>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</si>
  <si>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</si>
  <si>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</si>
  <si>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</si>
  <si>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</si>
  <si>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</si>
  <si>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</si>
  <si>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</si>
  <si>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</si>
  <si>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</si>
  <si>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</si>
  <si>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</si>
  <si>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</si>
  <si>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</si>
  <si>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</si>
  <si>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</si>
  <si>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</si>
  <si>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</si>
  <si>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</si>
  <si>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</si>
  <si>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</si>
  <si>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</si>
  <si>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</si>
  <si>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</si>
  <si>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</si>
  <si>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</si>
  <si>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</si>
  <si>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</si>
  <si>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</si>
  <si>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</si>
  <si>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</si>
  <si>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</si>
  <si>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</si>
  <si>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</si>
  <si>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</si>
  <si>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</si>
  <si>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</si>
  <si>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</si>
  <si>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</si>
  <si>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</si>
  <si>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</si>
  <si>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</si>
  <si>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</si>
  <si>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</si>
  <si>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</si>
  <si>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</si>
  <si>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</si>
  <si>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</si>
  <si>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</si>
  <si>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</si>
  <si>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</si>
  <si>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</si>
  <si>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</si>
  <si>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</si>
  <si>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</si>
  <si>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</si>
  <si>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</si>
  <si>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</si>
  <si>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</si>
  <si>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</si>
  <si>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</si>
  <si>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</si>
  <si>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</si>
  <si>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</si>
  <si>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</si>
  <si>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</si>
  <si>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</si>
  <si>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</si>
  <si>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</si>
  <si>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</si>
  <si>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</si>
  <si>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</si>
  <si>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</si>
  <si>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</si>
  <si>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</si>
  <si>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</si>
  <si>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</si>
  <si>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</si>
  <si>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</si>
  <si>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</si>
  <si>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</si>
  <si>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</si>
  <si>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</si>
  <si>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</si>
  <si>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</si>
  <si>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</si>
  <si>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</si>
  <si>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</si>
  <si>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</si>
  <si>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</si>
  <si>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</si>
  <si>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</si>
  <si>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</si>
  <si>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</si>
  <si>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</si>
  <si>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</si>
  <si>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</si>
  <si>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</si>
  <si>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</si>
  <si>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</si>
  <si>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</si>
  <si>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</si>
  <si>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</si>
  <si>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</si>
  <si>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</si>
  <si>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</si>
  <si>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</si>
  <si>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</si>
  <si>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</si>
  <si>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</si>
  <si>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</si>
  <si>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</si>
  <si>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</si>
  <si>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</si>
  <si>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</si>
  <si>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</si>
  <si>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</si>
  <si>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</si>
  <si>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</si>
  <si>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</si>
  <si>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</si>
  <si>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</si>
  <si>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</si>
  <si>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</si>
  <si>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</si>
  <si>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</si>
  <si>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</si>
  <si>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</si>
  <si>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</si>
  <si>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</si>
  <si>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</si>
  <si>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</si>
  <si>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</si>
  <si>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</si>
  <si>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</si>
  <si>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</si>
  <si>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</si>
  <si>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</si>
  <si>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</si>
  <si>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</si>
  <si>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</si>
  <si>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</si>
  <si>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</si>
  <si>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</si>
  <si>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</si>
  <si>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</si>
  <si>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</si>
  <si>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</si>
  <si>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</si>
  <si>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</si>
  <si>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</si>
  <si>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</si>
  <si>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</si>
  <si>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</si>
  <si>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</si>
  <si>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</si>
  <si>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</si>
  <si>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</si>
  <si>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</si>
  <si>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</si>
  <si>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</si>
  <si>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</si>
  <si>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</si>
  <si>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</si>
  <si>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</si>
  <si>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</si>
  <si>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</si>
  <si>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</si>
  <si>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</si>
  <si>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</si>
  <si>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</si>
  <si>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</si>
  <si>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</si>
  <si>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</si>
  <si>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</si>
  <si>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</si>
  <si>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</si>
  <si>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</si>
  <si>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</si>
  <si>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</si>
  <si>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</si>
  <si>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</si>
  <si>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</si>
  <si>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</si>
  <si>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</si>
  <si>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</si>
  <si>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</si>
  <si>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</si>
  <si>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</si>
  <si>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</si>
  <si>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</si>
  <si>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</si>
  <si>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</si>
  <si>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</si>
  <si>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</si>
  <si>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</si>
  <si>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</si>
  <si>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</si>
  <si>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</si>
  <si>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</si>
  <si>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</si>
  <si>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</si>
  <si>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</si>
  <si>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</si>
  <si>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</si>
  <si>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</si>
  <si>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</si>
  <si>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</si>
  <si>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</si>
  <si>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</si>
  <si>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</si>
  <si>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</si>
  <si>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</si>
  <si>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</si>
  <si>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</si>
  <si>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</si>
  <si>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</si>
  <si>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</si>
  <si>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</si>
  <si>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</si>
  <si>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</si>
  <si>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</si>
  <si>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</si>
  <si>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</si>
  <si>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</si>
  <si>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</si>
  <si>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</si>
  <si>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</si>
  <si>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</si>
  <si>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</si>
  <si>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</si>
  <si>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</si>
  <si>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</si>
  <si>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</si>
  <si>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</si>
  <si>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</si>
  <si>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</si>
  <si>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</si>
  <si>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</si>
  <si>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</si>
  <si>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</si>
  <si>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</si>
  <si>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</si>
  <si>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</si>
  <si>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</si>
  <si>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</si>
  <si>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</si>
  <si>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</si>
  <si>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</si>
  <si>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</si>
  <si>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</si>
  <si>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</si>
  <si>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</si>
  <si>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</si>
  <si>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</si>
  <si>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</si>
  <si>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</si>
  <si>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</si>
  <si>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</si>
  <si>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</si>
  <si>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</si>
  <si>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</si>
  <si>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</si>
  <si>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</si>
  <si>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</si>
  <si>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</si>
  <si>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</si>
  <si>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</si>
  <si>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</si>
  <si>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</si>
  <si>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</si>
  <si>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</si>
  <si>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</si>
  <si>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</si>
  <si>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</si>
  <si>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</si>
  <si>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</si>
  <si>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</si>
  <si>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</si>
  <si>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</si>
  <si>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</si>
  <si>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</si>
  <si>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</si>
  <si>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</si>
  <si>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</si>
  <si>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</si>
  <si>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</si>
  <si>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</si>
  <si>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</si>
  <si>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</si>
  <si>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</si>
  <si>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</si>
  <si>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</si>
  <si>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</si>
  <si>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</si>
  <si>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</si>
  <si>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</si>
  <si>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</si>
  <si>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</si>
  <si>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</si>
  <si>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</si>
  <si>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</si>
  <si>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</si>
  <si>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</si>
  <si>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</si>
  <si>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</si>
  <si>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</si>
  <si>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</si>
  <si>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</si>
  <si>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</si>
  <si>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</si>
  <si>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</si>
  <si>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</si>
  <si>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</si>
  <si>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</si>
  <si>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</si>
  <si>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</si>
  <si>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</si>
  <si>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</si>
  <si>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</si>
  <si>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</si>
  <si>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</si>
  <si>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</si>
  <si>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</si>
  <si>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</si>
  <si>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</si>
  <si>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</si>
  <si>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</si>
  <si>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</si>
  <si>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</si>
  <si>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</si>
  <si>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</si>
  <si>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</si>
  <si>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</si>
  <si>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</si>
  <si>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</si>
  <si>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</si>
  <si>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</si>
  <si>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</si>
  <si>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</si>
  <si>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</si>
  <si>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</si>
  <si>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</si>
  <si>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</si>
  <si>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</si>
  <si>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</si>
  <si>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</si>
  <si>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</si>
  <si>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</si>
  <si>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</si>
  <si>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</si>
  <si>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</si>
  <si>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</si>
  <si>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</si>
  <si>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</si>
  <si>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</si>
  <si>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</si>
  <si>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</si>
  <si>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</si>
  <si>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</si>
  <si>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</si>
  <si>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</si>
  <si>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</si>
  <si>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</si>
  <si>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</si>
  <si>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</si>
  <si>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</si>
  <si>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</si>
  <si>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</si>
  <si>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</si>
  <si>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</si>
  <si>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</si>
  <si>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</si>
  <si>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</si>
  <si>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</si>
  <si>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</si>
  <si>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</si>
  <si>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</si>
  <si>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</si>
  <si>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</si>
  <si>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</si>
  <si>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</si>
  <si>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</si>
  <si>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</si>
  <si>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</si>
  <si>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</si>
  <si>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</si>
  <si>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</si>
  <si>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</si>
  <si>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</si>
  <si>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</si>
  <si>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</si>
  <si>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</si>
  <si>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</si>
  <si>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</si>
  <si>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</si>
  <si>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</si>
  <si>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</si>
  <si>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</si>
  <si>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</si>
  <si>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</si>
  <si>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</si>
  <si>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</si>
  <si>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</si>
  <si>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</si>
  <si>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</si>
  <si>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</si>
  <si>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</si>
  <si>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</si>
  <si>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</si>
  <si>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</si>
  <si>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</si>
  <si>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</si>
  <si>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</si>
  <si>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</si>
  <si>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</si>
  <si>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</si>
  <si>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</si>
  <si>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</si>
  <si>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</si>
  <si>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</si>
  <si>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</si>
  <si>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</si>
  <si>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</si>
  <si>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</si>
  <si>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</si>
  <si>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</si>
  <si>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</si>
  <si>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</si>
  <si>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</si>
  <si>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</si>
  <si>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</si>
  <si>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</si>
  <si>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</si>
  <si>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</si>
  <si>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</si>
  <si>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</si>
  <si>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</si>
  <si>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</si>
  <si>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</si>
  <si>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</si>
  <si>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</si>
  <si>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</si>
  <si>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</si>
  <si>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</si>
  <si>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</si>
  <si>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</si>
  <si>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</si>
  <si>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</si>
  <si>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</si>
  <si>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</si>
  <si>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</si>
  <si>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</si>
  <si>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</si>
  <si>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</si>
  <si>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</si>
  <si>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</si>
  <si>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</si>
  <si>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</si>
  <si>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</si>
  <si>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</si>
  <si>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</si>
  <si>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</si>
  <si>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</si>
  <si>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</si>
  <si>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</si>
  <si>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</si>
  <si>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</si>
  <si>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</si>
  <si>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</si>
  <si>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</si>
  <si>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</si>
  <si>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</si>
  <si>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</si>
  <si>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</si>
  <si>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</si>
  <si>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</si>
  <si>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</si>
  <si>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</si>
  <si>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</si>
  <si>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</si>
  <si>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</si>
  <si>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</si>
  <si>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</si>
  <si>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</si>
  <si>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</si>
  <si>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</si>
  <si>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</si>
  <si>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</si>
  <si>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</si>
  <si>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</si>
  <si>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</si>
  <si>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</si>
  <si>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</si>
  <si>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</si>
  <si>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</si>
  <si>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</si>
  <si>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</si>
  <si>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</si>
  <si>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</si>
  <si>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</si>
  <si>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</si>
  <si>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</si>
  <si>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</si>
  <si>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</si>
  <si>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</si>
  <si>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</si>
  <si>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</si>
  <si>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</si>
  <si>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</si>
  <si>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</si>
  <si>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</si>
  <si>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</si>
  <si>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</si>
  <si>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</si>
  <si>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</si>
  <si>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</si>
  <si>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</si>
  <si>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</si>
  <si>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</si>
  <si>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</si>
  <si>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</si>
  <si>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</si>
  <si>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</si>
  <si>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</si>
  <si>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</si>
  <si>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</si>
  <si>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</si>
  <si>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</si>
  <si>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</si>
  <si>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</si>
  <si>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</si>
  <si>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</si>
  <si>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</si>
  <si>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</si>
  <si>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</si>
  <si>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</si>
  <si>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</si>
  <si>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</si>
  <si>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</si>
  <si>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</si>
  <si>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</si>
  <si>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</si>
  <si>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</si>
  <si>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</si>
  <si>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</si>
  <si>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</si>
  <si>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</si>
  <si>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</si>
  <si>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</si>
  <si>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</si>
  <si>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</si>
  <si>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</si>
  <si>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</si>
  <si>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</si>
  <si>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</si>
  <si>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</si>
  <si>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</si>
  <si>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</si>
  <si>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</si>
  <si>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</si>
  <si>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</si>
  <si>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</si>
  <si>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</si>
  <si>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</si>
  <si>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</si>
  <si>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</si>
  <si>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</si>
  <si>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</si>
  <si>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</si>
  <si>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</si>
  <si>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</si>
  <si>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</si>
  <si>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</si>
  <si>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</si>
  <si>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</si>
  <si>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</si>
  <si>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</si>
  <si>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</si>
  <si>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</si>
  <si>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</si>
  <si>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</si>
  <si>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</si>
  <si>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</si>
  <si>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</si>
  <si>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</si>
  <si>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</si>
  <si>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</si>
  <si>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</si>
  <si>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</si>
  <si>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</si>
  <si>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</si>
  <si>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</si>
  <si>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</si>
  <si>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</si>
  <si>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</si>
  <si>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</si>
  <si>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</si>
  <si>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</si>
  <si>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</si>
  <si>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</si>
  <si>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</si>
  <si>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</si>
  <si>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</si>
  <si>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</si>
  <si>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</si>
  <si>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</si>
  <si>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</si>
  <si>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</si>
  <si>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</si>
  <si>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</si>
  <si>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</si>
  <si>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</si>
  <si>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</si>
  <si>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</si>
  <si>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</si>
  <si>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</si>
  <si>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</si>
  <si>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</si>
  <si>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</si>
  <si>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</si>
  <si>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</si>
  <si>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</si>
  <si>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</si>
  <si>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</si>
  <si>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</si>
  <si>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</si>
  <si>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</si>
  <si>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</si>
  <si>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</si>
  <si>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</si>
  <si>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</si>
  <si>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</si>
  <si>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</si>
  <si>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</si>
  <si>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</si>
  <si>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</si>
  <si>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</si>
  <si>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</si>
  <si>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</si>
  <si>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</si>
  <si>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</si>
  <si>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</si>
  <si>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</si>
  <si>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</si>
  <si>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</si>
  <si>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</si>
  <si>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</si>
  <si>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</si>
  <si>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</si>
  <si>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</si>
  <si>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</si>
  <si>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</si>
  <si>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</si>
  <si>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</si>
  <si>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</si>
  <si>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</si>
  <si>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</si>
  <si>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</si>
  <si>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</si>
  <si>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</si>
  <si>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</si>
  <si>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</si>
  <si>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</si>
  <si>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</si>
  <si>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</si>
  <si>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</si>
  <si>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</si>
  <si>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</si>
  <si>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</si>
  <si>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</si>
  <si>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</si>
  <si>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</si>
  <si>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</si>
  <si>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</si>
  <si>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</si>
  <si>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</si>
  <si>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</si>
  <si>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</si>
  <si>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</si>
  <si>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</si>
  <si>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</si>
  <si>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</si>
  <si>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</si>
  <si>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</si>
  <si>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</si>
  <si>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</si>
  <si>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</si>
  <si>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</si>
  <si>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</si>
  <si>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</si>
  <si>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</si>
  <si>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</si>
  <si>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</si>
  <si>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</si>
  <si>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</si>
  <si>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</si>
  <si>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</si>
  <si>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</si>
  <si>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</si>
  <si>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</si>
  <si>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</si>
  <si>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</si>
  <si>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</si>
  <si>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</si>
  <si>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</si>
  <si>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</si>
  <si>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</si>
  <si>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</si>
  <si>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</si>
  <si>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</si>
  <si>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</si>
  <si>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</si>
  <si>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</si>
  <si>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</si>
  <si>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</si>
  <si>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</si>
  <si>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</si>
  <si>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</si>
  <si>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</si>
  <si>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</si>
  <si>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</si>
  <si>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</si>
  <si>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</si>
  <si>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</si>
  <si>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</si>
  <si>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</si>
  <si>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</si>
  <si>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</si>
  <si>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</si>
  <si>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</si>
  <si>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</si>
  <si>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</si>
  <si>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</si>
  <si>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</si>
  <si>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</si>
  <si>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</si>
  <si>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</si>
  <si>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</si>
  <si>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</si>
  <si>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</si>
  <si>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</si>
  <si>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</si>
  <si>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</si>
  <si>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</si>
  <si>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</si>
  <si>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</si>
  <si>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</si>
  <si>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</si>
  <si>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</si>
  <si>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</si>
  <si>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</si>
  <si>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</si>
  <si>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</si>
  <si>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</si>
  <si>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</si>
  <si>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</si>
  <si>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</si>
  <si>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</si>
  <si>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</si>
  <si>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</si>
  <si>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</si>
  <si>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</si>
  <si>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</si>
  <si>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</si>
  <si>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</si>
  <si>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</si>
  <si>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</si>
  <si>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</si>
  <si>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</si>
  <si>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</si>
  <si>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</si>
  <si>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</si>
  <si>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</si>
  <si>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</si>
  <si>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</si>
  <si>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</si>
  <si>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</si>
  <si>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</si>
  <si>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</si>
  <si>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</si>
  <si>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</si>
  <si>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</si>
  <si>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</si>
  <si>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</si>
  <si>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</si>
  <si>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</si>
  <si>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</si>
  <si>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</si>
  <si>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</si>
  <si>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</si>
  <si>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</si>
  <si>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</si>
  <si>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</si>
  <si>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</si>
  <si>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</si>
  <si>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</si>
  <si>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</si>
  <si>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</si>
  <si>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</si>
  <si>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</si>
  <si>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</si>
  <si>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</si>
  <si>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</si>
  <si>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</si>
  <si>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</si>
  <si>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</si>
  <si>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</si>
  <si>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</si>
  <si>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</si>
  <si>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</si>
  <si>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</si>
  <si>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</si>
  <si>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</si>
  <si>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</si>
  <si>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</si>
  <si>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</si>
  <si>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</si>
  <si>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</si>
  <si>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</si>
  <si>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</si>
  <si>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</si>
  <si>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</si>
  <si>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</si>
  <si>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</si>
  <si>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</si>
  <si>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</si>
  <si>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</si>
  <si>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</si>
  <si>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</si>
  <si>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</si>
  <si>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</si>
  <si>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</si>
  <si>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</si>
  <si>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</si>
  <si>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</si>
  <si>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</si>
  <si>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</si>
  <si>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</si>
  <si>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</si>
  <si>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</si>
  <si>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</si>
  <si>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</si>
  <si>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</si>
  <si>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</si>
  <si>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</si>
  <si>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</si>
  <si>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</si>
  <si>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</si>
  <si>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</si>
  <si>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</si>
  <si>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</si>
  <si>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</si>
  <si>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</si>
  <si>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</si>
  <si>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</si>
  <si>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</si>
  <si>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</si>
  <si>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</si>
  <si>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</si>
  <si>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</si>
  <si>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</si>
  <si>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</si>
  <si>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</si>
  <si>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</si>
  <si>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</si>
  <si>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</si>
  <si>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</si>
  <si>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</si>
  <si>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</si>
  <si>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</si>
  <si>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</si>
  <si>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</si>
  <si>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</si>
  <si>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</si>
  <si>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</si>
  <si>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</si>
  <si>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</si>
  <si>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</si>
  <si>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</si>
  <si>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</si>
  <si>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</si>
  <si>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</si>
  <si>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</si>
  <si>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</si>
  <si>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</si>
  <si>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</si>
  <si>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</si>
  <si>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</si>
  <si>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</si>
  <si>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</si>
  <si>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</si>
  <si>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</si>
  <si>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</si>
  <si>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</si>
  <si>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</si>
  <si>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</si>
  <si>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</si>
  <si>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</si>
  <si>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</si>
  <si>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</si>
  <si>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</si>
  <si>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</si>
  <si>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</si>
  <si>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</si>
  <si>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</si>
  <si>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</si>
  <si>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</si>
  <si>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</si>
  <si>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</si>
  <si>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</si>
  <si>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</si>
  <si>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</si>
  <si>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</si>
  <si>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</si>
  <si>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</si>
  <si>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</si>
  <si>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</si>
  <si>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</si>
  <si>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</si>
  <si>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</si>
  <si>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</si>
  <si>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</si>
  <si>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</si>
  <si>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</si>
  <si>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</si>
  <si>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</si>
  <si>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</si>
  <si>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</si>
  <si>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</si>
  <si>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</si>
  <si>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</si>
  <si>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</si>
  <si>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</si>
  <si>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</si>
  <si>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</si>
  <si>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</si>
  <si>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</si>
  <si>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</si>
  <si>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</si>
  <si>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</si>
  <si>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</si>
  <si>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</si>
  <si>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</si>
  <si>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</si>
  <si>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</si>
  <si>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</si>
  <si>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</si>
  <si>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</si>
  <si>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</si>
  <si>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</si>
  <si>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</si>
  <si>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</si>
  <si>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</si>
  <si>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</si>
  <si>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</si>
  <si>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</si>
  <si>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</si>
  <si>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</si>
  <si>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</si>
  <si>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</si>
  <si>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</si>
  <si>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</si>
  <si>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</si>
  <si>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</si>
  <si>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</si>
  <si>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</si>
  <si>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</si>
  <si>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</si>
  <si>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</si>
  <si>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</si>
  <si>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</si>
  <si>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</si>
  <si>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</si>
  <si>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</si>
  <si>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</si>
  <si>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</si>
  <si>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</si>
  <si>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</si>
  <si>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</si>
  <si>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</si>
  <si>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</si>
  <si>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</si>
  <si>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</si>
  <si>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</si>
  <si>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</si>
  <si>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</si>
  <si>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</si>
  <si>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</si>
  <si>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</si>
  <si>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</si>
  <si>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</si>
  <si>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</si>
  <si>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</si>
  <si>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</si>
  <si>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</si>
  <si>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</si>
  <si>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</si>
  <si>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</si>
  <si>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</si>
  <si>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</si>
  <si>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</si>
  <si>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</si>
  <si>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</si>
  <si>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</si>
  <si>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</si>
  <si>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</si>
  <si>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</si>
  <si>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</si>
  <si>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</si>
  <si>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</si>
  <si>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</si>
  <si>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</si>
  <si>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</si>
  <si>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</si>
  <si>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</si>
  <si>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</si>
  <si>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</si>
  <si>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</si>
  <si>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</si>
  <si>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</si>
  <si>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</si>
  <si>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</si>
  <si>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</si>
  <si>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</si>
  <si>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</si>
  <si>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</si>
  <si>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</si>
  <si>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</si>
  <si>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</si>
  <si>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</si>
  <si>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</si>
  <si>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</si>
  <si>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</si>
  <si>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</si>
  <si>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</si>
  <si>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</si>
  <si>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</si>
  <si>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</si>
  <si>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</si>
  <si>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</si>
  <si>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</si>
  <si>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</si>
  <si>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</si>
  <si>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</si>
  <si>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</si>
  <si>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</si>
  <si>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</si>
  <si>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</si>
  <si>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</si>
  <si>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</si>
  <si>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</si>
  <si>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</si>
  <si>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</si>
  <si>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</si>
  <si>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</si>
  <si>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</si>
  <si>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</si>
  <si>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</si>
  <si>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</si>
  <si>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</si>
  <si>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</si>
  <si>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</si>
  <si>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</si>
  <si>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</si>
  <si>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</si>
  <si>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</si>
  <si>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</si>
  <si>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</si>
  <si>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</si>
  <si>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</si>
  <si>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</si>
  <si>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</si>
  <si>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</si>
  <si>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</si>
  <si>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</si>
  <si>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</si>
  <si>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</si>
  <si>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</si>
  <si>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</si>
  <si>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</si>
  <si>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</si>
  <si>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</si>
  <si>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</si>
  <si>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</si>
  <si>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</si>
  <si>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</si>
  <si>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</si>
  <si>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</si>
  <si>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</si>
  <si>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</si>
  <si>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</si>
  <si>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</si>
  <si>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</si>
  <si>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</si>
  <si>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</si>
  <si>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</si>
  <si>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</si>
  <si>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</si>
  <si>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</si>
  <si>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</si>
  <si>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</si>
  <si>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</si>
  <si>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</si>
  <si>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</si>
  <si>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</si>
  <si>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</si>
  <si>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</si>
  <si>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</si>
  <si>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</si>
  <si>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</si>
  <si>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</si>
  <si>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</si>
  <si>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</si>
  <si>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</si>
  <si>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</si>
  <si>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</si>
  <si>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</si>
  <si>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</si>
  <si>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</si>
  <si>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</si>
  <si>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</si>
  <si>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</si>
  <si>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</si>
  <si>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</si>
  <si>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</si>
  <si>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</si>
  <si>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</si>
  <si>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</si>
  <si>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</si>
  <si>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</si>
  <si>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</si>
  <si>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</si>
  <si>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</si>
  <si>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</si>
  <si>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</si>
  <si>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</si>
  <si>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</si>
  <si>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</si>
  <si>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</si>
  <si>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</si>
  <si>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</si>
  <si>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</si>
  <si>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</si>
  <si>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</si>
  <si>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</si>
  <si>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</si>
  <si>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</si>
  <si>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</si>
  <si>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</si>
  <si>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</si>
  <si>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</si>
  <si>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</si>
  <si>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</si>
  <si>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</si>
  <si>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</si>
  <si>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</si>
  <si>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</si>
  <si>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</si>
  <si>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</si>
  <si>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</si>
  <si>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</si>
  <si>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</si>
  <si>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</si>
  <si>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</si>
  <si>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</si>
  <si>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</si>
  <si>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</si>
  <si>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</si>
  <si>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</si>
  <si>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</si>
  <si>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</si>
  <si>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</si>
  <si>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</si>
  <si>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</si>
  <si>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</si>
  <si>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</si>
  <si>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</si>
  <si>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</si>
  <si>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</si>
  <si>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</si>
  <si>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</si>
  <si>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</si>
  <si>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</si>
  <si>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</si>
  <si>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</si>
  <si>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</si>
  <si>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</si>
  <si>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</si>
  <si>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</si>
  <si>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</si>
  <si>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</si>
  <si>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</si>
  <si>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</si>
  <si>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</si>
  <si>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</si>
  <si>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</si>
  <si>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</si>
  <si>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</si>
  <si>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</si>
  <si>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</si>
  <si>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</si>
  <si>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</si>
  <si>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</si>
  <si>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</si>
  <si>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</si>
  <si>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</si>
  <si>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</si>
  <si>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</si>
  <si>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</si>
  <si>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</si>
  <si>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</si>
  <si>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</si>
  <si>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</si>
  <si>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</si>
  <si>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</si>
  <si>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</si>
  <si>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</si>
  <si>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</si>
  <si>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</si>
  <si>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</si>
  <si>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</si>
  <si>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</si>
  <si>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</si>
  <si>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</si>
  <si>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</si>
  <si>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</si>
  <si>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</si>
  <si>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</si>
  <si>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</si>
  <si>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</si>
  <si>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</si>
  <si>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</si>
  <si>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</si>
  <si>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</si>
  <si>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</si>
  <si>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</si>
  <si>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</si>
  <si>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</si>
  <si>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</si>
  <si>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</si>
  <si>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</si>
  <si>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</si>
  <si>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</si>
  <si>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</si>
  <si>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</si>
  <si>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</si>
  <si>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</si>
  <si>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</si>
  <si>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</si>
  <si>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</si>
  <si>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</si>
  <si>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</si>
  <si>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</si>
  <si>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</si>
  <si>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</si>
  <si>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</si>
  <si>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</si>
  <si>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</si>
  <si>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</si>
  <si>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</si>
  <si>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</si>
  <si>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</si>
  <si>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</si>
  <si>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</si>
  <si>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</si>
  <si>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</si>
  <si>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</si>
  <si>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</si>
  <si>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</si>
  <si>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</si>
  <si>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</si>
  <si>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</si>
  <si>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</si>
  <si>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</si>
  <si>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</si>
  <si>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</si>
  <si>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</si>
  <si>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</si>
  <si>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</si>
  <si>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</si>
  <si>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</si>
  <si>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</si>
  <si>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</si>
  <si>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</si>
  <si>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</si>
  <si>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</si>
  <si>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</si>
  <si>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</si>
  <si>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</si>
  <si>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</si>
  <si>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</si>
  <si>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</si>
  <si>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</si>
  <si>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</si>
  <si>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</si>
  <si>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</si>
  <si>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</si>
  <si>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</si>
  <si>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</si>
  <si>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</si>
  <si>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</si>
  <si>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</si>
  <si>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</si>
  <si>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</si>
  <si>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</si>
  <si>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</si>
  <si>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</si>
  <si>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</si>
  <si>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</si>
  <si>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</si>
  <si>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</si>
  <si>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</si>
  <si>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</si>
  <si>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</si>
  <si>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</si>
  <si>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</si>
  <si>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</si>
  <si>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</si>
  <si>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</si>
  <si>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</si>
  <si>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</si>
  <si>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</si>
  <si>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</si>
  <si>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</si>
  <si>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</si>
  <si>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</si>
  <si>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</si>
  <si>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</si>
  <si>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</si>
  <si>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</si>
  <si>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</si>
  <si>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</si>
  <si>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</si>
  <si>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</si>
  <si>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</si>
  <si>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</si>
  <si>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</si>
  <si>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</si>
  <si>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</si>
  <si>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</si>
  <si>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</si>
  <si>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</si>
  <si>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</si>
  <si>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</si>
  <si>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</si>
  <si>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</si>
  <si>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</si>
  <si>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</si>
  <si>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</si>
  <si>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</si>
  <si>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</si>
  <si>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</si>
  <si>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</si>
  <si>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</si>
  <si>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</si>
  <si>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</si>
  <si>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</si>
  <si>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</si>
  <si>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</si>
  <si>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</si>
  <si>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</si>
  <si>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</si>
  <si>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</si>
  <si>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</si>
  <si>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</si>
  <si>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</si>
  <si>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</si>
  <si>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</si>
  <si>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</si>
  <si>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</si>
  <si>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</si>
  <si>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</si>
  <si>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</si>
  <si>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</si>
  <si>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</si>
  <si>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</si>
  <si>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</si>
  <si>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</si>
  <si>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</si>
  <si>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</si>
  <si>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</si>
  <si>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</si>
  <si>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</si>
  <si>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</si>
  <si>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</si>
  <si>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</si>
  <si>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</si>
  <si>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</si>
  <si>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</si>
  <si>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</si>
  <si>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</si>
  <si>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</si>
  <si>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</si>
  <si>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</si>
  <si>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</si>
  <si>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</si>
  <si>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</si>
  <si>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</si>
  <si>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</si>
  <si>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</si>
  <si>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</si>
  <si>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</si>
  <si>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</si>
  <si>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</si>
  <si>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</si>
  <si>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</si>
  <si>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</si>
  <si>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</si>
  <si>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</si>
  <si>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</si>
  <si>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</si>
  <si>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</si>
  <si>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</si>
  <si>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</si>
  <si>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</si>
  <si>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</si>
  <si>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</si>
  <si>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</si>
  <si>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</si>
  <si>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</si>
  <si>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</si>
  <si>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</si>
  <si>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</si>
  <si>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</si>
  <si>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</si>
  <si>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</si>
  <si>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</si>
  <si>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</si>
  <si>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</si>
  <si>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</si>
  <si>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</si>
  <si>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</si>
  <si>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</si>
  <si>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</si>
  <si>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</si>
  <si>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</si>
  <si>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</si>
  <si>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</si>
  <si>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</si>
  <si>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</si>
  <si>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</si>
  <si>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</si>
  <si>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</si>
  <si>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</si>
  <si>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</si>
  <si>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</si>
  <si>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</si>
  <si>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</si>
  <si>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</si>
  <si>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</si>
  <si>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</si>
  <si>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</si>
  <si>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</si>
  <si>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</si>
  <si>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</si>
  <si>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</si>
  <si>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</si>
  <si>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</si>
  <si>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</si>
  <si>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</si>
  <si>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</si>
  <si>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</si>
  <si>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</si>
  <si>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</si>
  <si>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</si>
  <si>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</si>
  <si>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</si>
  <si>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</si>
  <si>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</si>
  <si>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</si>
  <si>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</si>
  <si>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</si>
  <si>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</si>
  <si>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</si>
  <si>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</si>
  <si>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</si>
  <si>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</si>
  <si>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</si>
  <si>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</si>
  <si>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</si>
  <si>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</si>
  <si>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</si>
  <si>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</si>
  <si>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</si>
  <si>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</si>
  <si>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</si>
  <si>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</si>
  <si>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</si>
  <si>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</si>
  <si>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</si>
  <si>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</si>
  <si>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</si>
  <si>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</si>
  <si>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</si>
  <si>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</si>
  <si>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</si>
  <si>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</si>
  <si>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</si>
  <si>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</si>
  <si>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</si>
  <si>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</si>
  <si>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</si>
  <si>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</si>
  <si>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</si>
  <si>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</si>
  <si>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</si>
  <si>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</si>
  <si>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</si>
  <si>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</si>
  <si>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</si>
  <si>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</si>
  <si>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</si>
  <si>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</si>
  <si>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</si>
  <si>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</si>
  <si>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</si>
  <si>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</si>
  <si>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</si>
  <si>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</si>
  <si>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</si>
  <si>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</si>
  <si>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</si>
  <si>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</si>
  <si>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</si>
  <si>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</si>
  <si>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</si>
  <si>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</si>
  <si>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</si>
  <si>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</si>
  <si>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</si>
  <si>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</si>
  <si>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</si>
  <si>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</si>
  <si>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</si>
  <si>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</si>
  <si>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</si>
  <si>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</si>
  <si>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</si>
  <si>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</si>
  <si>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</si>
  <si>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</si>
  <si>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</si>
  <si>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</si>
  <si>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</si>
  <si>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</si>
  <si>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</si>
  <si>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</si>
  <si>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</si>
  <si>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</si>
  <si>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</si>
  <si>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</si>
  <si>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</si>
  <si>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</si>
  <si>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</si>
  <si>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</si>
  <si>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</si>
  <si>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</si>
  <si>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</si>
  <si>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</si>
  <si>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</si>
  <si>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</si>
  <si>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</si>
  <si>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</si>
  <si>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</si>
  <si>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</si>
  <si>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</si>
  <si>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</si>
  <si>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</si>
  <si>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</si>
  <si>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</si>
  <si>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</si>
  <si>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</si>
  <si>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</si>
  <si>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</si>
  <si>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</si>
  <si>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</si>
  <si>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</si>
  <si>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</si>
  <si>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</si>
  <si>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</si>
  <si>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</si>
  <si>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</si>
  <si>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</si>
  <si>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</si>
  <si>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</si>
  <si>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</si>
  <si>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</si>
  <si>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</si>
  <si>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</si>
  <si>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</si>
  <si>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</si>
  <si>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</si>
  <si>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</si>
  <si>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</si>
  <si>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</si>
  <si>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</si>
  <si>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</si>
  <si>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</si>
  <si>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</si>
  <si>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</si>
  <si>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</si>
  <si>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</si>
  <si>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</si>
  <si>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</si>
  <si>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</si>
  <si>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</si>
  <si>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</si>
  <si>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</si>
  <si>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</si>
  <si>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</si>
  <si>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</si>
  <si>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</si>
  <si>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</si>
  <si>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</si>
  <si>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</si>
  <si>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</si>
  <si>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</si>
  <si>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</si>
  <si>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</si>
  <si>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</si>
  <si>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</si>
  <si>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</si>
  <si>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</si>
  <si>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</si>
  <si>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</si>
  <si>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</si>
  <si>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</si>
  <si>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</si>
  <si>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</si>
  <si>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</si>
  <si>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</si>
  <si>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</si>
  <si>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</si>
  <si>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</si>
  <si>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</si>
  <si>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</si>
  <si>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</si>
  <si>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</si>
  <si>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</si>
  <si>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</si>
  <si>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</si>
  <si>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</si>
  <si>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</si>
  <si>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</si>
  <si>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</si>
  <si>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</si>
  <si>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</si>
  <si>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</si>
  <si>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</si>
  <si>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</si>
  <si>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</si>
  <si>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</si>
  <si>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</si>
  <si>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</si>
  <si>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</si>
  <si>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</si>
  <si>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</si>
  <si>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</si>
  <si>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</si>
  <si>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</si>
  <si>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</si>
  <si>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</si>
  <si>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</si>
  <si>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</si>
  <si>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</si>
  <si>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</si>
  <si>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</si>
  <si>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</si>
  <si>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</si>
  <si>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</si>
  <si>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</si>
  <si>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</si>
  <si>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</si>
  <si>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</si>
  <si>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</si>
  <si>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</si>
  <si>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</si>
  <si>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</si>
  <si>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</si>
  <si>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</si>
  <si>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</si>
  <si>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</si>
  <si>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</si>
  <si>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</si>
  <si>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</si>
  <si>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</si>
  <si>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</si>
  <si>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</si>
  <si>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</si>
  <si>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</si>
  <si>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</si>
  <si>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</si>
  <si>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</si>
  <si>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</si>
  <si>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</si>
  <si>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</si>
  <si>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</si>
  <si>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</si>
  <si>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</si>
  <si>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</si>
  <si>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</si>
  <si>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</si>
  <si>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</si>
  <si>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</si>
  <si>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</si>
  <si>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</si>
  <si>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</si>
  <si>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</si>
  <si>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</si>
  <si>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</si>
  <si>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</si>
  <si>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</si>
  <si>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</si>
  <si>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</si>
  <si>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</si>
  <si>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</si>
  <si>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</si>
  <si>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</si>
  <si>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</si>
  <si>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</si>
  <si>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</si>
  <si>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</si>
  <si>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</si>
  <si>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</si>
  <si>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</si>
  <si>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</si>
  <si>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</si>
  <si>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</si>
  <si>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</si>
  <si>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</si>
  <si>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</si>
  <si>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</si>
  <si>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</si>
  <si>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</si>
  <si>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</si>
  <si>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</si>
  <si>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</si>
  <si>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</si>
  <si>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</si>
  <si>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</si>
  <si>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</si>
  <si>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</si>
  <si>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</si>
  <si>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</si>
  <si>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</si>
  <si>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</si>
  <si>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</si>
  <si>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</si>
  <si>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</si>
  <si>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</si>
  <si>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</si>
  <si>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</si>
  <si>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</si>
  <si>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</si>
  <si>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</si>
  <si>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</si>
  <si>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</si>
  <si>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</si>
  <si>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</si>
  <si>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</si>
  <si>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</si>
  <si>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</si>
  <si>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</si>
  <si>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</si>
  <si>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</si>
  <si>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</si>
  <si>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</si>
  <si>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</si>
  <si>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</si>
  <si>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</si>
  <si>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</si>
  <si>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</si>
  <si>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</si>
  <si>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</si>
  <si>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</si>
  <si>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</si>
  <si>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</si>
  <si>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</si>
  <si>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</si>
  <si>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</si>
  <si>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</si>
  <si>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</si>
  <si>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</si>
  <si>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</si>
  <si>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</si>
  <si>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</si>
  <si>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</si>
  <si>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</si>
  <si>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</si>
  <si>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</si>
  <si>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</si>
  <si>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</si>
  <si>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</si>
  <si>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</si>
  <si>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</si>
  <si>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</si>
  <si>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</si>
  <si>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</si>
  <si>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</si>
  <si>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</si>
  <si>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</si>
  <si>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</si>
  <si>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</si>
  <si>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</si>
  <si>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</si>
  <si>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</si>
  <si>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</si>
  <si>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</si>
  <si>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</si>
  <si>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</si>
  <si>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</si>
  <si>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</si>
  <si>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</si>
  <si>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</si>
  <si>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</si>
  <si>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</si>
  <si>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</si>
  <si>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</si>
  <si>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</si>
  <si>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</si>
  <si>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</si>
  <si>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</si>
  <si>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</si>
  <si>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</si>
  <si>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</si>
  <si>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</si>
  <si>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</si>
  <si>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</si>
  <si>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</si>
  <si>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</si>
  <si>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</si>
  <si>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</si>
  <si>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</si>
  <si>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</si>
  <si>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</si>
  <si>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</si>
  <si>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</si>
  <si>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</si>
  <si>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</si>
  <si>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</si>
  <si>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</si>
  <si>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</si>
  <si>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</si>
  <si>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</si>
  <si>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</si>
  <si>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</si>
  <si>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</si>
  <si>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</si>
  <si>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</si>
  <si>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</si>
  <si>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</si>
  <si>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</si>
  <si>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</si>
  <si>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</si>
  <si>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</si>
  <si>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</si>
  <si>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</si>
  <si>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</si>
  <si>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</si>
  <si>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</si>
  <si>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</si>
  <si>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</si>
  <si>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</si>
  <si>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</si>
  <si>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</si>
  <si>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</si>
  <si>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</si>
  <si>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</si>
  <si>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</si>
  <si>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</si>
  <si>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</si>
  <si>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</si>
  <si>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</si>
  <si>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</si>
  <si>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</si>
  <si>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</si>
  <si>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</si>
  <si>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</si>
  <si>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</si>
  <si>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</si>
  <si>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</si>
  <si>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</si>
  <si>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</si>
  <si>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</si>
  <si>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</si>
  <si>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</si>
  <si>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</si>
  <si>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</si>
  <si>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</si>
  <si>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</si>
  <si>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</si>
  <si>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</si>
  <si>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</si>
  <si>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</si>
  <si>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</si>
  <si>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</si>
  <si>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</si>
  <si>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</si>
  <si>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</si>
  <si>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</si>
  <si>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</si>
  <si>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</si>
  <si>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</si>
  <si>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</si>
  <si>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</si>
  <si>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</si>
  <si>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</si>
  <si>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</si>
  <si>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</si>
  <si>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</si>
  <si>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</si>
  <si>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</si>
  <si>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</si>
  <si>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</si>
  <si>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</si>
  <si>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</si>
  <si>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</si>
  <si>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</si>
  <si>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</si>
  <si>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</si>
  <si>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</si>
  <si>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</si>
  <si>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</si>
  <si>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</si>
  <si>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</si>
  <si>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</si>
  <si>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</si>
  <si>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</si>
  <si>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</si>
  <si>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</si>
  <si>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</si>
  <si>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</si>
  <si>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</si>
  <si>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</si>
  <si>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</si>
  <si>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</si>
  <si>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</si>
  <si>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</si>
  <si>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</si>
  <si>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</si>
  <si>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</si>
  <si>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</si>
  <si>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</si>
  <si>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</si>
  <si>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</si>
  <si>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</si>
  <si>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</si>
  <si>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</si>
  <si>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</si>
  <si>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</si>
  <si>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</si>
  <si>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</si>
  <si>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</si>
  <si>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</si>
  <si>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</si>
  <si>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</si>
  <si>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</si>
  <si>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</si>
  <si>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</si>
  <si>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</si>
  <si>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</si>
  <si>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</si>
  <si>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</si>
  <si>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</si>
  <si>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</si>
  <si>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</si>
  <si>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</si>
  <si>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</si>
  <si>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</si>
  <si>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</si>
  <si>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</si>
  <si>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</si>
  <si>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</si>
  <si>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</si>
  <si>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</si>
  <si>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</si>
  <si>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</si>
  <si>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</si>
  <si>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</si>
  <si>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</si>
  <si>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</si>
  <si>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</si>
  <si>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</si>
  <si>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</si>
  <si>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</si>
  <si>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</si>
  <si>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</si>
  <si>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</si>
  <si>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</si>
  <si>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</si>
  <si>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</si>
  <si>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</si>
  <si>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</si>
  <si>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</si>
  <si>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</si>
  <si>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</si>
  <si>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</si>
  <si>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</si>
  <si>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</si>
  <si>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</si>
  <si>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</si>
  <si>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</si>
  <si>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</si>
  <si>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</si>
  <si>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</si>
  <si>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</si>
  <si>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</si>
  <si>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</si>
  <si>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</si>
  <si>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</si>
  <si>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</si>
  <si>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</si>
  <si>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</si>
  <si>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</si>
  <si>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</si>
  <si>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</si>
  <si>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</si>
  <si>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</si>
  <si>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</si>
  <si>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</si>
  <si>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</si>
  <si>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</si>
  <si>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</si>
  <si>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</si>
  <si>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</si>
  <si>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</si>
  <si>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</si>
  <si>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</si>
  <si>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</si>
  <si>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</si>
  <si>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</si>
  <si>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</si>
  <si>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</si>
  <si>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</si>
  <si>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</si>
  <si>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</si>
  <si>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</si>
  <si>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</si>
  <si>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</si>
  <si>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</si>
  <si>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</si>
  <si>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</si>
  <si>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</si>
  <si>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</si>
  <si>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</si>
  <si>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</si>
  <si>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</si>
  <si>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</si>
  <si>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</si>
  <si>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</si>
  <si>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</si>
  <si>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</si>
  <si>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</si>
  <si>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</si>
  <si>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</si>
  <si>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</si>
  <si>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</si>
  <si>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</si>
  <si>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</si>
  <si>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</si>
  <si>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</si>
  <si>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</si>
  <si>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</si>
  <si>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</si>
  <si>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</si>
  <si>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</si>
  <si>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</si>
  <si>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</si>
  <si>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</si>
  <si>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</si>
  <si>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</si>
  <si>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</si>
  <si>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</si>
  <si>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</si>
  <si>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</si>
  <si>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</si>
  <si>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</si>
  <si>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</si>
  <si>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</si>
  <si>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</si>
  <si>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</si>
  <si>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</si>
  <si>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</si>
  <si>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</si>
  <si>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</si>
  <si>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</si>
  <si>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</si>
  <si>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</si>
  <si>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</si>
  <si>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</si>
  <si>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</si>
  <si>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</si>
  <si>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</si>
  <si>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</si>
  <si>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</si>
  <si>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</si>
  <si>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</si>
  <si>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</si>
  <si>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</si>
  <si>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</si>
  <si>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</si>
  <si>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</si>
  <si>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</si>
  <si>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</si>
  <si>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</si>
  <si>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</si>
  <si>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</si>
  <si>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</si>
  <si>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</si>
  <si>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</si>
  <si>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</si>
  <si>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</si>
  <si>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</si>
  <si>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</si>
  <si>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</si>
  <si>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</si>
  <si>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</si>
  <si>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</si>
  <si>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</si>
  <si>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</si>
  <si>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</si>
  <si>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</si>
  <si>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</si>
  <si>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</si>
  <si>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</si>
  <si>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</si>
  <si>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</si>
  <si>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</si>
  <si>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</si>
  <si>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</si>
  <si>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</si>
  <si>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</si>
  <si>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</si>
  <si>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</si>
  <si>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</si>
  <si>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</si>
  <si>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</si>
  <si>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</si>
  <si>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</si>
  <si>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</si>
  <si>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</si>
  <si>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</si>
  <si>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</si>
  <si>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</si>
  <si>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</si>
  <si>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</si>
  <si>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</si>
  <si>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</si>
  <si>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</si>
  <si>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</si>
  <si>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</si>
  <si>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</si>
  <si>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</si>
  <si>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</si>
  <si>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</si>
  <si>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</si>
  <si>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</si>
  <si>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</si>
  <si>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</si>
  <si>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</si>
  <si>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</si>
  <si>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</si>
  <si>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</si>
  <si>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</si>
  <si>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</si>
  <si>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</si>
  <si>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</si>
  <si>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</si>
  <si>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</si>
  <si>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</si>
  <si>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</si>
  <si>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</si>
  <si>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</si>
  <si>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</si>
  <si>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</si>
  <si>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</si>
  <si>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</si>
  <si>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</si>
  <si>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</si>
  <si>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</si>
  <si>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</si>
  <si>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</si>
  <si>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</si>
  <si>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</si>
  <si>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</si>
  <si>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</si>
  <si>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</si>
  <si>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</si>
  <si>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</si>
  <si>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</si>
  <si>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</si>
  <si>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</si>
  <si>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</si>
  <si>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</si>
  <si>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</si>
  <si>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</si>
  <si>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</si>
  <si>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</si>
  <si>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</si>
  <si>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</si>
  <si>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</si>
  <si>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</si>
  <si>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</si>
  <si>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</si>
  <si>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</si>
  <si>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</si>
  <si>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</si>
  <si>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</si>
  <si>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</si>
  <si>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</si>
  <si>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</si>
  <si>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</si>
  <si>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</si>
  <si>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</si>
  <si>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</si>
  <si>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</si>
  <si>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</si>
  <si>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</si>
  <si>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</si>
  <si>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</si>
  <si>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</si>
  <si>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</si>
  <si>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</si>
  <si>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</si>
  <si>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</si>
  <si>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</si>
  <si>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</si>
  <si>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</si>
  <si>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</si>
  <si>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</si>
  <si>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</si>
  <si>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</si>
  <si>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</si>
  <si>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</si>
  <si>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</si>
  <si>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</si>
  <si>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</si>
  <si>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</si>
  <si>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</si>
  <si>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</si>
  <si>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</si>
  <si>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</si>
  <si>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</si>
  <si>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</si>
  <si>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</si>
  <si>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</si>
  <si>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</si>
  <si>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</si>
  <si>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</si>
  <si>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</si>
  <si>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</si>
  <si>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</si>
  <si>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</si>
  <si>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</si>
  <si>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</si>
  <si>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</si>
  <si>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</si>
  <si>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</si>
  <si>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</si>
  <si>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</si>
  <si>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</si>
  <si>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</si>
  <si>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</si>
  <si>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</si>
  <si>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</si>
  <si>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</si>
  <si>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</si>
  <si>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</si>
  <si>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</si>
  <si>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</si>
  <si>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</si>
  <si>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</si>
  <si>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</si>
  <si>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</si>
  <si>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</si>
  <si>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</si>
  <si>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</si>
  <si>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</si>
  <si>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</si>
  <si>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</si>
  <si>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</si>
  <si>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</si>
  <si>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</si>
  <si>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</si>
  <si>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</si>
  <si>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</si>
  <si>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</si>
  <si>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</si>
  <si>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</si>
  <si>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</si>
  <si>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</si>
  <si>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</si>
  <si>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</si>
  <si>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</si>
  <si>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</si>
  <si>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</si>
  <si>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</si>
  <si>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</si>
  <si>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</si>
  <si>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</si>
  <si>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</si>
  <si>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</si>
  <si>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</si>
  <si>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</si>
  <si>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</si>
  <si>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</si>
  <si>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</si>
  <si>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</si>
  <si>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</si>
  <si>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</si>
  <si>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</si>
  <si>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</si>
  <si>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</si>
  <si>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</si>
  <si>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</si>
  <si>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</si>
  <si>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</si>
  <si>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</si>
  <si>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</si>
  <si>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</si>
  <si>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</si>
  <si>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</si>
  <si>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</si>
  <si>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</si>
  <si>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</si>
  <si>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</si>
  <si>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</si>
  <si>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</si>
  <si>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</si>
  <si>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</si>
  <si>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</si>
  <si>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</si>
  <si>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</si>
  <si>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</si>
  <si>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</si>
  <si>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</si>
  <si>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</si>
  <si>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</si>
  <si>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</si>
  <si>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</si>
  <si>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</si>
  <si>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</si>
  <si>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</si>
  <si>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</si>
  <si>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</si>
  <si>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</si>
  <si>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</si>
  <si>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</si>
  <si>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</si>
  <si>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</si>
  <si>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</si>
  <si>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</si>
  <si>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</si>
  <si>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</si>
  <si>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</si>
  <si>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</si>
  <si>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</si>
  <si>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</si>
  <si>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</si>
  <si>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</si>
  <si>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</si>
  <si>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</si>
  <si>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</si>
  <si>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</si>
  <si>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</si>
  <si>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</si>
  <si>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</si>
  <si>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</si>
  <si>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</si>
  <si>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</si>
  <si>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</si>
  <si>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</si>
  <si>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</si>
  <si>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</si>
  <si>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</si>
  <si>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</si>
  <si>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</si>
  <si>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</si>
  <si>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</si>
  <si>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</si>
  <si>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</si>
  <si>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</si>
  <si>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</si>
  <si>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</si>
  <si>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</si>
  <si>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</si>
  <si>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</si>
  <si>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</si>
  <si>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</si>
  <si>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</si>
  <si>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</si>
  <si>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</si>
  <si>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</si>
  <si>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</si>
  <si>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</si>
  <si>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</si>
  <si>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</si>
  <si>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</si>
  <si>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</si>
  <si>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</si>
  <si>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</si>
  <si>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</si>
  <si>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</si>
  <si>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</si>
  <si>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</si>
  <si>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</si>
  <si>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</si>
  <si>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</si>
  <si>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</si>
  <si>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</si>
  <si>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</si>
  <si>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</si>
  <si>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</si>
  <si>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</si>
  <si>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</si>
  <si>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</si>
  <si>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</si>
  <si>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</si>
  <si>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</si>
  <si>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</si>
  <si>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</si>
  <si>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</si>
  <si>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</si>
  <si>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</si>
  <si>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</si>
  <si>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</si>
  <si>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</si>
  <si>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</si>
  <si>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</si>
  <si>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</si>
  <si>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</si>
  <si>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</si>
  <si>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</si>
  <si>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</si>
  <si>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</si>
  <si>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</si>
  <si>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</si>
  <si>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</si>
  <si>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</si>
  <si>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</si>
  <si>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</si>
  <si>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</si>
  <si>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</si>
  <si>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</si>
  <si>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</si>
  <si>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</si>
  <si>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</si>
  <si>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</si>
  <si>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</si>
  <si>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</si>
  <si>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</si>
  <si>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</si>
  <si>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</si>
  <si>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</si>
  <si>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</si>
  <si>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</si>
  <si>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</si>
  <si>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</si>
  <si>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</si>
  <si>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</si>
  <si>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</si>
  <si>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</si>
  <si>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</si>
  <si>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</si>
  <si>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</si>
  <si>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</si>
  <si>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</si>
  <si>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</si>
  <si>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</si>
  <si>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</si>
  <si>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</si>
  <si>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</si>
  <si>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</si>
  <si>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</si>
  <si>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</si>
  <si>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</si>
  <si>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</si>
  <si>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</si>
  <si>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</si>
  <si>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</si>
  <si>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</si>
  <si>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</si>
  <si>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</si>
  <si>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</si>
  <si>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</si>
  <si>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</si>
  <si>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</si>
  <si>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</si>
  <si>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</si>
  <si>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</si>
  <si>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</si>
  <si>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</si>
  <si>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</si>
  <si>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</si>
  <si>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</si>
  <si>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</si>
  <si>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</si>
  <si>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</si>
  <si>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</si>
  <si>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</si>
  <si>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</si>
  <si>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</si>
  <si>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</si>
  <si>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</si>
  <si>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</si>
  <si>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</si>
  <si>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</si>
  <si>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</si>
  <si>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</si>
  <si>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</si>
  <si>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</si>
  <si>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</si>
  <si>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</si>
  <si>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</si>
  <si>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</si>
  <si>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</si>
  <si>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</si>
  <si>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</si>
  <si>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</si>
  <si>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</si>
  <si>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</si>
  <si>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</si>
  <si>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</si>
  <si>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</si>
  <si>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</si>
  <si>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</si>
  <si>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</si>
  <si>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</si>
  <si>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</si>
  <si>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</si>
  <si>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</si>
  <si>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</si>
  <si>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</si>
  <si>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</si>
  <si>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</si>
  <si>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</si>
  <si>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</si>
  <si>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</si>
  <si>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</si>
  <si>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</si>
  <si>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</si>
  <si>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</si>
  <si>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</si>
  <si>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</si>
  <si>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</si>
  <si>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</si>
  <si>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</si>
  <si>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</si>
  <si>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</si>
  <si>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</si>
  <si>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</si>
  <si>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</si>
  <si>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</si>
  <si>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</si>
  <si>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</si>
  <si>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</si>
  <si>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</si>
  <si>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</si>
  <si>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</si>
  <si>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</si>
  <si>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</si>
  <si>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</si>
  <si>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</si>
  <si>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</si>
  <si>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</si>
  <si>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</si>
  <si>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</si>
  <si>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</si>
  <si>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</si>
  <si>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</si>
  <si>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</si>
  <si>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</si>
  <si>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</si>
  <si>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</si>
  <si>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</si>
  <si>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</si>
  <si>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</si>
  <si>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</si>
  <si>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</si>
  <si>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</si>
  <si>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</si>
  <si>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</si>
  <si>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</si>
  <si>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</si>
  <si>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</si>
  <si>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</si>
  <si>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</si>
  <si>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</si>
  <si>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</si>
  <si>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</si>
  <si>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</si>
  <si>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</si>
  <si>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</si>
  <si>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</si>
  <si>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</si>
  <si>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</si>
  <si>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</si>
  <si>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</si>
  <si>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</si>
  <si>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</si>
  <si>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</si>
  <si>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</si>
  <si>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</si>
  <si>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</si>
  <si>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</si>
  <si>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</si>
  <si>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</si>
  <si>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</si>
  <si>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</si>
  <si>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</si>
  <si>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</si>
  <si>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</si>
  <si>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</si>
  <si>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</si>
  <si>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</si>
  <si>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</si>
  <si>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</si>
  <si>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</si>
  <si>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</si>
  <si>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</si>
  <si>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</si>
  <si>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</si>
  <si>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</si>
  <si>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</si>
  <si>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</si>
  <si>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</si>
  <si>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</si>
  <si>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</si>
  <si>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</si>
  <si>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</si>
  <si>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</si>
  <si>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</si>
  <si>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</si>
  <si>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</si>
  <si>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</si>
  <si>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</si>
  <si>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</si>
  <si>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</si>
  <si>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</si>
  <si>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</si>
  <si>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</si>
  <si>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</si>
  <si>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</si>
  <si>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</si>
  <si>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</si>
  <si>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</si>
  <si>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</si>
  <si>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</si>
  <si>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</si>
  <si>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</si>
  <si>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</si>
  <si>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</si>
  <si>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</si>
  <si>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</si>
  <si>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</si>
  <si>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</si>
  <si>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</si>
  <si>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</si>
  <si>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</si>
  <si>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</si>
  <si>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</si>
  <si>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</si>
  <si>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</si>
  <si>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</si>
  <si>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</si>
  <si>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</si>
  <si>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</si>
  <si>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</si>
  <si>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</si>
  <si>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</si>
  <si>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</si>
  <si>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</si>
  <si>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</si>
  <si>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</si>
  <si>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</si>
  <si>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</si>
  <si>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</si>
  <si>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</si>
  <si>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</si>
  <si>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</si>
  <si>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</si>
  <si>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</si>
  <si>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</si>
  <si>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</si>
  <si>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</si>
  <si>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</si>
  <si>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</si>
  <si>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</si>
  <si>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</si>
  <si>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</si>
  <si>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</si>
  <si>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</si>
  <si>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</si>
  <si>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</si>
  <si>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</si>
  <si>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</si>
  <si>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</si>
  <si>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</si>
  <si>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</si>
  <si>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</si>
  <si>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</si>
  <si>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</si>
  <si>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</si>
  <si>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</si>
  <si>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</si>
  <si>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</si>
  <si>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</si>
  <si>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</si>
  <si>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</si>
  <si>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</si>
  <si>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</si>
  <si>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</si>
  <si>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</si>
  <si>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</si>
  <si>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</si>
  <si>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</si>
  <si>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</si>
  <si>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</si>
  <si>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</si>
  <si>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</si>
  <si>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</si>
  <si>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</si>
  <si>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</si>
  <si>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</si>
  <si>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</si>
  <si>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</si>
  <si>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</si>
  <si>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</si>
  <si>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</si>
  <si>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</si>
  <si>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</si>
  <si>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</si>
  <si>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</si>
  <si>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</si>
  <si>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</si>
  <si>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</si>
  <si>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</si>
  <si>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</si>
  <si>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</si>
  <si>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</si>
  <si>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</si>
  <si>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</si>
  <si>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</si>
  <si>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</si>
  <si>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</si>
  <si>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</si>
  <si>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</si>
  <si>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</si>
  <si>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</si>
  <si>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</si>
  <si>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</si>
  <si>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</si>
  <si>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</si>
  <si>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</si>
  <si>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</si>
  <si>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</si>
  <si>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</si>
  <si>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</si>
  <si>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</si>
  <si>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</si>
  <si>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</si>
  <si>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</si>
  <si>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</si>
  <si>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</si>
  <si>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</si>
  <si>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</si>
  <si>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</si>
  <si>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</si>
  <si>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</si>
  <si>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</si>
  <si>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</si>
  <si>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</si>
  <si>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</si>
  <si>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</si>
  <si>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</si>
  <si>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</si>
  <si>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</si>
  <si>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</si>
  <si>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</si>
  <si>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</si>
  <si>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</si>
  <si>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</si>
  <si>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</si>
  <si>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</si>
  <si>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</si>
  <si>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</si>
  <si>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</si>
  <si>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</si>
  <si>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</si>
  <si>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</si>
  <si>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</si>
  <si>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</si>
  <si>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</si>
  <si>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</si>
  <si>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</si>
  <si>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</si>
  <si>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</si>
  <si>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</si>
  <si>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</si>
  <si>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</si>
  <si>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</si>
  <si>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</si>
  <si>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</si>
  <si>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</si>
  <si>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</si>
  <si>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</si>
  <si>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</si>
  <si>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</si>
  <si>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</si>
  <si>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</si>
  <si>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</si>
  <si>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</si>
  <si>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</si>
  <si>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</si>
  <si>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</si>
  <si>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</si>
  <si>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</si>
  <si>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</si>
  <si>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</si>
  <si>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</si>
  <si>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</si>
  <si>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</si>
  <si>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</si>
  <si>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</si>
  <si>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</si>
  <si>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</si>
  <si>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</si>
  <si>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</si>
  <si>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</si>
  <si>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</si>
  <si>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</si>
  <si>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</si>
  <si>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</si>
  <si>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</si>
  <si>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</si>
  <si>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</si>
  <si>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</si>
  <si>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</si>
  <si>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</si>
  <si>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</si>
  <si>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</si>
  <si>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</si>
  <si>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</si>
  <si>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</si>
  <si>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</si>
  <si>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</si>
  <si>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</si>
  <si>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</si>
  <si>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</si>
  <si>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</si>
  <si>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</si>
  <si>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</si>
  <si>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</si>
  <si>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</si>
  <si>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</si>
  <si>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</si>
  <si>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</si>
  <si>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</si>
  <si>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</si>
  <si>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</si>
  <si>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</si>
  <si>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</si>
  <si>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</si>
  <si>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</si>
  <si>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</si>
  <si>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</si>
  <si>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</si>
  <si>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</si>
  <si>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</si>
  <si>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</si>
  <si>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</si>
  <si>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</si>
  <si>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</si>
  <si>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</si>
  <si>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</si>
  <si>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</si>
  <si>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</si>
  <si>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</si>
  <si>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</si>
  <si>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</si>
  <si>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</si>
  <si>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</si>
  <si>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</si>
  <si>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</si>
  <si>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</si>
  <si>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</si>
  <si>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</si>
  <si>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</si>
  <si>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</si>
  <si>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</si>
  <si>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</si>
  <si>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</si>
  <si>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</si>
  <si>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</si>
  <si>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</si>
  <si>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</si>
  <si>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</si>
  <si>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</si>
  <si>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</si>
  <si>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</si>
  <si>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</si>
  <si>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</si>
  <si>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</si>
  <si>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</si>
  <si>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</si>
  <si>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</si>
  <si>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</si>
  <si>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</si>
  <si>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</si>
  <si>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</si>
  <si>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</si>
  <si>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</si>
  <si>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</si>
  <si>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</si>
  <si>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</si>
  <si>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</si>
  <si>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</si>
  <si>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</si>
  <si>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</si>
  <si>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</si>
  <si>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</si>
  <si>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</si>
  <si>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</si>
  <si>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</si>
  <si>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</si>
  <si>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</si>
  <si>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</si>
  <si>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</si>
  <si>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</si>
  <si>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</si>
  <si>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</si>
  <si>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</si>
  <si>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</si>
  <si>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</si>
  <si>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</si>
  <si>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</si>
  <si>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</si>
  <si>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</si>
  <si>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</si>
  <si>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</si>
  <si>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</si>
  <si>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</si>
  <si>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</si>
  <si>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</si>
  <si>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</si>
  <si>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</si>
  <si>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</si>
  <si>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</si>
  <si>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</si>
  <si>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</si>
  <si>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</si>
  <si>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</si>
  <si>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</si>
  <si>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</si>
  <si>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</si>
  <si>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</si>
  <si>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</si>
  <si>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</si>
  <si>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</si>
  <si>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</si>
  <si>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</si>
  <si>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</si>
  <si>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</si>
  <si>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</si>
  <si>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</si>
  <si>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</si>
  <si>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</si>
  <si>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</si>
  <si>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</si>
  <si>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</si>
  <si>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</si>
  <si>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</si>
  <si>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</si>
  <si>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</si>
  <si>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</si>
  <si>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</si>
  <si>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</si>
  <si>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</si>
  <si>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</si>
  <si>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</si>
  <si>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</si>
  <si>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</si>
  <si>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</si>
  <si>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</si>
  <si>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</si>
  <si>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</si>
  <si>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</si>
  <si>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</si>
  <si>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</si>
  <si>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</si>
  <si>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</si>
  <si>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</si>
  <si>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</si>
  <si>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</si>
  <si>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</si>
  <si>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</si>
  <si>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</si>
  <si>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</si>
  <si>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</si>
  <si>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</si>
  <si>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</si>
  <si>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</si>
  <si>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</si>
  <si>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</si>
  <si>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</si>
  <si>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</si>
  <si>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</si>
  <si>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</si>
  <si>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</si>
  <si>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</si>
  <si>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</si>
  <si>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</si>
  <si>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</si>
  <si>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</si>
  <si>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</si>
  <si>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</si>
  <si>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</si>
  <si>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</si>
  <si>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</si>
  <si>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</si>
  <si>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</si>
  <si>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</si>
  <si>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</si>
  <si>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</si>
  <si>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</si>
  <si>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</si>
  <si>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</si>
  <si>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</si>
  <si>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</si>
  <si>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</si>
  <si>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</si>
  <si>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</si>
  <si>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</si>
  <si>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</si>
  <si>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</si>
  <si>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</si>
  <si>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</si>
  <si>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</si>
  <si>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</si>
  <si>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</si>
  <si>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</si>
  <si>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</si>
  <si>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</si>
  <si>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</si>
  <si>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</si>
  <si>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</si>
  <si>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</si>
  <si>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</si>
  <si>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</si>
  <si>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</si>
  <si>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</si>
  <si>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</si>
  <si>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</si>
  <si>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</si>
  <si>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</si>
  <si>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</si>
  <si>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</si>
  <si>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</si>
  <si>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</si>
  <si>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</si>
  <si>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</si>
  <si>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</si>
  <si>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</si>
  <si>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</si>
  <si>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</si>
  <si>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</si>
  <si>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</si>
  <si>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</si>
  <si>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</si>
  <si>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</si>
  <si>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</si>
  <si>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</si>
  <si>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</si>
  <si>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</si>
  <si>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</si>
  <si>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</si>
  <si>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</si>
  <si>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</si>
  <si>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</si>
  <si>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</si>
  <si>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</si>
  <si>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</si>
  <si>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</si>
  <si>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</si>
  <si>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</si>
  <si>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</si>
  <si>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</si>
  <si>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</si>
  <si>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</si>
  <si>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</si>
  <si>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</si>
  <si>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</si>
  <si>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</si>
  <si>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</si>
  <si>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</si>
  <si>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</si>
  <si>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</si>
  <si>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</si>
  <si>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</si>
  <si>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</si>
  <si>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</si>
  <si>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</si>
  <si>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</si>
  <si>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</si>
  <si>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</si>
  <si>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</si>
  <si>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</si>
  <si>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</si>
  <si>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</si>
  <si>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</si>
  <si>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</si>
  <si>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</si>
  <si>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</si>
  <si>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</si>
  <si>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</si>
  <si>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</si>
  <si>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</si>
  <si>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</si>
  <si>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</si>
  <si>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</si>
  <si>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</si>
  <si>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</si>
  <si>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</si>
  <si>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</si>
  <si>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</si>
  <si>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</si>
  <si>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</si>
  <si>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</si>
  <si>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</si>
  <si>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</si>
  <si>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</si>
  <si>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</si>
  <si>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</si>
  <si>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</si>
  <si>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</si>
  <si>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</si>
  <si>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</si>
  <si>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</si>
  <si>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</si>
  <si>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</si>
  <si>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</si>
  <si>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</si>
  <si>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</si>
  <si>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</si>
  <si>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</si>
  <si>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</si>
  <si>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</si>
  <si>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</si>
  <si>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</si>
  <si>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</si>
  <si>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</si>
  <si>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</si>
  <si>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</si>
  <si>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</si>
  <si>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</si>
  <si>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</si>
  <si>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</si>
  <si>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</si>
  <si>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</si>
  <si>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</si>
  <si>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</si>
  <si>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</si>
  <si>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</si>
  <si>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</si>
  <si>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</si>
  <si>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</si>
  <si>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</si>
  <si>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</si>
  <si>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</si>
  <si>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</si>
  <si>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</si>
  <si>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</si>
  <si>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</si>
  <si>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</si>
  <si>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</si>
  <si>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</si>
  <si>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</si>
  <si>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</si>
  <si>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</si>
  <si>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</si>
  <si>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</si>
  <si>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</si>
  <si>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</si>
  <si>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</si>
  <si>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</si>
  <si>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</si>
  <si>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</si>
  <si>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</si>
  <si>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</si>
  <si>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</si>
  <si>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</si>
  <si>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</si>
  <si>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</si>
  <si>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</si>
  <si>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</si>
  <si>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</si>
  <si>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</si>
  <si>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</si>
  <si>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</si>
  <si>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</si>
  <si>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</si>
  <si>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</si>
  <si>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</si>
  <si>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</si>
  <si>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</si>
  <si>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</si>
  <si>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</si>
  <si>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</si>
  <si>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</si>
  <si>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</si>
  <si>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</si>
  <si>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</si>
  <si>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</si>
  <si>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</si>
  <si>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</si>
  <si>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</si>
  <si>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</si>
  <si>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</si>
  <si>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</si>
  <si>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</si>
  <si>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</si>
  <si>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</si>
  <si>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</si>
  <si>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</si>
  <si>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</si>
  <si>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</si>
  <si>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</si>
  <si>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</si>
  <si>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</si>
  <si>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</si>
  <si>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</si>
  <si>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</si>
  <si>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</si>
  <si>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</si>
  <si>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</si>
  <si>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</si>
  <si>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</si>
  <si>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</si>
  <si>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</si>
  <si>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</si>
  <si>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</si>
  <si>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</si>
  <si>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</si>
  <si>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</si>
  <si>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</si>
  <si>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</si>
  <si>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</si>
  <si>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</si>
  <si>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</si>
  <si>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</si>
  <si>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</si>
  <si>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</si>
  <si>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</si>
  <si>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</si>
  <si>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</si>
  <si>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</si>
  <si>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</si>
  <si>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</si>
  <si>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</si>
  <si>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</si>
  <si>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</si>
  <si>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</si>
  <si>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</si>
  <si>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</si>
  <si>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</si>
  <si>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</si>
  <si>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</si>
  <si>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</si>
  <si>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</si>
  <si>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</si>
  <si>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</si>
  <si>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</si>
  <si>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</si>
  <si>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</si>
  <si>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</si>
  <si>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</si>
  <si>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</si>
  <si>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</si>
  <si>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</si>
  <si>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</si>
  <si>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</si>
  <si>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</si>
  <si>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</si>
  <si>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</si>
  <si>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</si>
  <si>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</si>
  <si>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</si>
  <si>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</si>
  <si>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</si>
  <si>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</si>
  <si>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</si>
  <si>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</si>
  <si>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</si>
  <si>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</si>
  <si>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</si>
  <si>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</si>
  <si>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</si>
  <si>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</si>
  <si>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</si>
  <si>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</si>
  <si>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</si>
  <si>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</si>
  <si>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</si>
  <si>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</si>
  <si>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</si>
  <si>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</si>
  <si>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</si>
  <si>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</si>
  <si>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</si>
  <si>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</si>
  <si>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</si>
  <si>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</si>
  <si>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</si>
  <si>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</si>
  <si>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</si>
  <si>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</si>
  <si>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</si>
  <si>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</si>
  <si>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</si>
  <si>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</si>
  <si>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</si>
  <si>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</si>
  <si>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</si>
  <si>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</si>
  <si>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</si>
  <si>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</si>
  <si>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</si>
  <si>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</si>
  <si>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</si>
  <si>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</si>
  <si>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</si>
  <si>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</si>
  <si>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</si>
  <si>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</si>
  <si>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</si>
  <si>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</si>
  <si>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</si>
  <si>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</si>
  <si>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</si>
  <si>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</si>
  <si>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</si>
  <si>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</si>
  <si>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</si>
  <si>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</si>
  <si>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</si>
  <si>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</si>
  <si>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</si>
  <si>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</si>
  <si>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</si>
  <si>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</si>
  <si>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</si>
  <si>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</si>
  <si>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</si>
  <si>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</si>
  <si>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</si>
  <si>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</si>
  <si>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</si>
  <si>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</si>
  <si>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</si>
  <si>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</si>
  <si>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</si>
  <si>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</si>
  <si>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</si>
  <si>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</si>
  <si>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</si>
  <si>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</si>
  <si>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</si>
  <si>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</si>
  <si>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</si>
  <si>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</si>
  <si>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</si>
  <si>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</si>
  <si>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</si>
  <si>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</si>
  <si>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</si>
  <si>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</si>
  <si>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</si>
  <si>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</si>
  <si>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</si>
  <si>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</si>
  <si>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</si>
  <si>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</si>
  <si>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</si>
  <si>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</si>
  <si>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</si>
  <si>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</si>
  <si>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</si>
  <si>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</si>
  <si>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</si>
  <si>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</si>
  <si>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</si>
  <si>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</si>
  <si>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</si>
  <si>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</si>
  <si>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</si>
  <si>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</si>
  <si>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</si>
  <si>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</si>
  <si>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</si>
  <si>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</si>
  <si>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</si>
  <si>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</si>
  <si>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</si>
  <si>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</si>
  <si>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</si>
  <si>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</si>
  <si>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</si>
  <si>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</si>
  <si>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</si>
  <si>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</si>
  <si>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</si>
  <si>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</si>
  <si>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</si>
  <si>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</si>
  <si>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</si>
  <si>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</si>
  <si>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</si>
  <si>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</si>
  <si>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</si>
  <si>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</si>
  <si>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</si>
  <si>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</si>
  <si>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</si>
  <si>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</si>
  <si>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</si>
  <si>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</si>
  <si>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</si>
  <si>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</si>
  <si>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</si>
  <si>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</si>
  <si>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</si>
  <si>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</si>
  <si>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</si>
  <si>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</si>
  <si>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</si>
  <si>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</si>
  <si>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</si>
  <si>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</si>
  <si>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</si>
  <si>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</si>
  <si>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</si>
  <si>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</si>
  <si>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</si>
  <si>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</si>
  <si>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</si>
  <si>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</si>
  <si>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</si>
  <si>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</si>
  <si>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</si>
  <si>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</si>
  <si>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</si>
  <si>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</si>
  <si>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</si>
  <si>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</si>
  <si>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</si>
  <si>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</si>
  <si>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</si>
  <si>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</si>
  <si>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</si>
  <si>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</si>
  <si>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</si>
  <si>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</si>
  <si>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</si>
  <si>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</si>
  <si>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</si>
  <si>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</si>
  <si>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</si>
  <si>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</si>
  <si>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</si>
  <si>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</si>
  <si>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</si>
  <si>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</si>
  <si>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</si>
  <si>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</si>
  <si>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</si>
  <si>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</si>
  <si>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</si>
  <si>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</si>
  <si>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</si>
  <si>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</si>
  <si>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</si>
  <si>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</si>
  <si>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</si>
  <si>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</si>
  <si>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</si>
  <si>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</si>
  <si>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</si>
  <si>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</si>
  <si>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</si>
  <si>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</si>
  <si>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</si>
  <si>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</si>
  <si>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</si>
  <si>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</si>
  <si>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</si>
  <si>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</si>
  <si>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</si>
  <si>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</si>
  <si>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</si>
  <si>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</si>
  <si>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</si>
  <si>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</si>
  <si>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</si>
  <si>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</si>
  <si>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</si>
  <si>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</si>
  <si>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</si>
  <si>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</si>
  <si>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</si>
  <si>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</si>
  <si>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</si>
  <si>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</si>
  <si>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</si>
  <si>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</si>
  <si>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</si>
  <si>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</si>
  <si>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</si>
  <si>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</si>
  <si>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</si>
  <si>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</si>
  <si>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</si>
  <si>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</si>
  <si>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</si>
  <si>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</si>
  <si>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</si>
  <si>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</si>
  <si>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</si>
  <si>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</si>
  <si>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</si>
  <si>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</si>
  <si>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</si>
  <si>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</si>
  <si>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</si>
  <si>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</si>
  <si>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</si>
  <si>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</si>
  <si>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</si>
  <si>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</si>
  <si>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</si>
  <si>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</si>
  <si>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</si>
  <si>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</si>
  <si>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</si>
  <si>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</si>
  <si>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</si>
  <si>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</si>
  <si>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</si>
  <si>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</si>
  <si>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</si>
  <si>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</si>
  <si>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</si>
  <si>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</si>
  <si>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</si>
  <si>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</si>
  <si>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</si>
  <si>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</si>
  <si>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</si>
  <si>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</si>
  <si>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</si>
  <si>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</si>
  <si>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</si>
  <si>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</si>
  <si>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</si>
  <si>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</si>
  <si>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</si>
  <si>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</si>
  <si>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</si>
  <si>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</si>
  <si>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</si>
  <si>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</si>
  <si>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</si>
  <si>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</si>
  <si>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</si>
  <si>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</si>
  <si>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</si>
  <si>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</si>
  <si>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</si>
  <si>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</si>
  <si>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</si>
  <si>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</si>
  <si>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</si>
  <si>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</si>
  <si>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</si>
  <si>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</si>
  <si>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</si>
  <si>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</si>
  <si>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</si>
  <si>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</si>
  <si>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</si>
  <si>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</si>
  <si>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</si>
  <si>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</si>
  <si>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</si>
  <si>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</si>
  <si>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</si>
  <si>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</si>
  <si>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</si>
  <si>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</si>
  <si>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</si>
  <si>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</si>
  <si>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</si>
  <si>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</si>
  <si>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</si>
  <si>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</si>
  <si>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</si>
  <si>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</si>
  <si>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</si>
  <si>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</si>
  <si>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</si>
  <si>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</si>
  <si>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</si>
  <si>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</si>
  <si>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</si>
  <si>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</si>
  <si>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</si>
  <si>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</si>
  <si>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</si>
  <si>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</si>
  <si>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</si>
  <si>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</si>
  <si>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</si>
  <si>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</si>
  <si>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</si>
  <si>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</si>
  <si>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</si>
  <si>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</si>
  <si>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</si>
  <si>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</si>
  <si>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</si>
  <si>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</si>
  <si>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</si>
  <si>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</si>
  <si>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</si>
  <si>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</si>
  <si>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</si>
  <si>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</si>
  <si>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</si>
  <si>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</si>
  <si>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</si>
  <si>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</si>
  <si>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</si>
  <si>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</si>
  <si>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</si>
  <si>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</si>
  <si>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</si>
  <si>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</si>
  <si>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</si>
  <si>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</si>
  <si>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</si>
  <si>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</si>
  <si>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</si>
  <si>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</si>
  <si>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</si>
  <si>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</si>
  <si>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</si>
  <si>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</si>
  <si>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</si>
  <si>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</si>
  <si>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</si>
  <si>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</si>
  <si>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</si>
  <si>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</si>
  <si>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</si>
  <si>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</si>
  <si>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</si>
  <si>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</si>
  <si>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</si>
  <si>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</si>
  <si>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</si>
  <si>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</si>
  <si>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</si>
  <si>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</si>
  <si>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</si>
  <si>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</si>
  <si>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</si>
  <si>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</si>
  <si>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</si>
  <si>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</si>
  <si>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</si>
  <si>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</si>
  <si>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</si>
  <si>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</si>
  <si>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</si>
  <si>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</si>
  <si>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</si>
  <si>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</si>
  <si>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</si>
  <si>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</si>
  <si>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</si>
  <si>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</si>
  <si>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</si>
  <si>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</si>
  <si>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</si>
  <si>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</si>
  <si>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</si>
  <si>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</si>
  <si>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</si>
  <si>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</si>
  <si>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</si>
  <si>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</si>
  <si>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</si>
  <si>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</si>
  <si>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</si>
  <si>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</si>
  <si>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</si>
  <si>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</si>
  <si>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</si>
  <si>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</si>
  <si>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</si>
  <si>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</si>
  <si>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</si>
  <si>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</si>
  <si>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</si>
  <si>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</si>
  <si>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</si>
  <si>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</si>
  <si>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</si>
  <si>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</si>
  <si>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</si>
  <si>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</si>
  <si>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</si>
  <si>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</si>
  <si>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</si>
  <si>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</si>
  <si>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</si>
  <si>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</si>
  <si>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</si>
  <si>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</si>
  <si>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</si>
  <si>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</si>
  <si>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</si>
  <si>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</si>
  <si>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</si>
  <si>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</si>
  <si>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</si>
  <si>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</si>
  <si>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</si>
  <si>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</si>
  <si>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</si>
  <si>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</si>
  <si>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</si>
  <si>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</si>
  <si>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</si>
  <si>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</si>
  <si>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</si>
  <si>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</si>
  <si>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</si>
  <si>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</si>
  <si>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</si>
  <si>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</si>
  <si>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</si>
  <si>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</si>
  <si>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</si>
  <si>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</si>
  <si>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</si>
  <si>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</si>
  <si>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</si>
  <si>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</si>
  <si>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</si>
  <si>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</si>
  <si>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</si>
  <si>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</si>
  <si>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</si>
  <si>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</si>
  <si>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</si>
  <si>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</si>
  <si>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</si>
  <si>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</si>
  <si>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</si>
  <si>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</si>
  <si>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</si>
  <si>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</si>
  <si>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</si>
  <si>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</si>
  <si>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</si>
  <si>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</si>
  <si>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</si>
  <si>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</si>
  <si>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</si>
  <si>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</si>
  <si>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</si>
  <si>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</si>
  <si>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</si>
  <si>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</si>
  <si>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</si>
  <si>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</si>
  <si>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</si>
  <si>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</si>
  <si>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</si>
  <si>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</si>
  <si>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</si>
  <si>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</si>
  <si>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</si>
  <si>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</si>
  <si>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</si>
  <si>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</si>
  <si>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</si>
  <si>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</si>
  <si>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</si>
  <si>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</si>
  <si>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</si>
  <si>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</si>
  <si>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</si>
  <si>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</si>
  <si>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</si>
  <si>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</si>
  <si>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</si>
  <si>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</si>
  <si>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</si>
  <si>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</si>
  <si>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</si>
  <si>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</si>
  <si>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</si>
  <si>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</si>
  <si>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</si>
  <si>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</si>
  <si>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</si>
  <si>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</si>
  <si>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</si>
  <si>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</si>
  <si>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</si>
  <si>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</si>
  <si>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</si>
  <si>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</si>
  <si>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</si>
  <si>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</si>
  <si>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</si>
  <si>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</si>
  <si>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</si>
  <si>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</si>
  <si>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</si>
  <si>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</si>
  <si>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</si>
  <si>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</si>
  <si>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</si>
  <si>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</si>
  <si>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</si>
  <si>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</si>
  <si>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</si>
  <si>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</si>
  <si>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</si>
  <si>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</si>
  <si>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</si>
  <si>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</si>
  <si>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</si>
  <si>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</si>
  <si>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</si>
  <si>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</si>
  <si>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</si>
  <si>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</si>
  <si>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</si>
  <si>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</si>
  <si>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</si>
  <si>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</si>
  <si>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</si>
  <si>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</si>
  <si>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</si>
  <si>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</si>
  <si>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</si>
  <si>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</si>
  <si>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</si>
  <si>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</si>
  <si>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</si>
  <si>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</si>
  <si>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</si>
  <si>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</si>
  <si>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</si>
  <si>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</si>
  <si>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</si>
  <si>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</si>
  <si>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</si>
  <si>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</si>
  <si>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</si>
  <si>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</si>
  <si>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</si>
  <si>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</si>
  <si>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</si>
  <si>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</si>
  <si>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</si>
  <si>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</si>
  <si>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</si>
  <si>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</si>
  <si>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</si>
  <si>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</si>
  <si>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</si>
  <si>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</si>
  <si>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</si>
  <si>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</si>
  <si>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</si>
  <si>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</si>
  <si>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</si>
  <si>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</si>
  <si>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</si>
  <si>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</si>
  <si>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</si>
  <si>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</si>
  <si>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</si>
  <si>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</si>
  <si>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</si>
  <si>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</si>
  <si>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</si>
  <si>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</si>
  <si>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</si>
  <si>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</si>
  <si>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</si>
  <si>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</si>
  <si>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</si>
  <si>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</si>
  <si>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</si>
  <si>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</si>
  <si>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</si>
  <si>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</si>
  <si>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</si>
  <si>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</si>
  <si>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</si>
  <si>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</si>
  <si>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</si>
  <si>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</si>
  <si>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</si>
  <si>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</si>
  <si>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</si>
  <si>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</si>
  <si>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</si>
  <si>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</si>
  <si>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</si>
  <si>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</si>
  <si>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</si>
  <si>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</si>
  <si>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</si>
  <si>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</si>
  <si>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</si>
  <si>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</si>
  <si>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</si>
  <si>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</si>
  <si>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</si>
  <si>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</si>
  <si>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</si>
  <si>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</si>
  <si>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</si>
  <si>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</si>
  <si>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</si>
  <si>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</si>
  <si>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</si>
  <si>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</si>
  <si>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</si>
  <si>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</si>
  <si>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</si>
  <si>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</si>
  <si>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</si>
  <si>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</si>
  <si>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</si>
  <si>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</si>
  <si>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</si>
  <si>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</si>
  <si>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</si>
  <si>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</si>
  <si>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</si>
  <si>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</si>
  <si>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</si>
  <si>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</si>
  <si>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</si>
  <si>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</si>
  <si>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</si>
  <si>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</si>
  <si>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</si>
  <si>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</si>
  <si>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</si>
  <si>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</si>
  <si>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</si>
  <si>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</si>
  <si>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</si>
  <si>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</si>
  <si>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</si>
  <si>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</si>
  <si>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</si>
  <si>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</si>
  <si>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</si>
  <si>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</si>
  <si>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</si>
  <si>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</si>
  <si>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</si>
  <si>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</si>
  <si>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</si>
  <si>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</si>
  <si>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</si>
  <si>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</si>
  <si>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</si>
  <si>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</si>
  <si>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</si>
  <si>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</si>
  <si>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</si>
  <si>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</si>
  <si>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</si>
  <si>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</si>
  <si>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</si>
  <si>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</si>
  <si>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</si>
  <si>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</si>
  <si>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</si>
  <si>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</si>
  <si>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</si>
  <si>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</si>
  <si>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</si>
  <si>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</si>
  <si>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</si>
  <si>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</si>
  <si>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</si>
  <si>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</si>
  <si>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</si>
  <si>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</si>
  <si>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</si>
  <si>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</si>
  <si>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</si>
  <si>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</si>
  <si>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</si>
  <si>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</si>
  <si>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</si>
  <si>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</si>
  <si>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</si>
  <si>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</si>
  <si>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</si>
  <si>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</si>
  <si>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</si>
  <si>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</si>
  <si>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</si>
  <si>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</si>
  <si>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</si>
  <si>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</si>
  <si>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</si>
  <si>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</si>
  <si>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</si>
  <si>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</si>
  <si>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</si>
  <si>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</si>
  <si>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</si>
  <si>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</si>
  <si>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</si>
  <si>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</si>
  <si>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</si>
  <si>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</si>
  <si>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</si>
  <si>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</si>
  <si>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</si>
  <si>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</si>
  <si>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</si>
  <si>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</si>
  <si>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</si>
  <si>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</si>
  <si>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</si>
  <si>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</si>
  <si>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</si>
  <si>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</si>
  <si>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</si>
  <si>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</si>
  <si>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</si>
  <si>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</si>
  <si>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</si>
  <si>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</si>
  <si>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</si>
  <si>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</si>
  <si>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</si>
  <si>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</si>
  <si>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</si>
  <si>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</si>
  <si>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</si>
  <si>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</si>
  <si>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</si>
  <si>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</si>
  <si>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</si>
  <si>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</si>
  <si>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</si>
  <si>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</si>
  <si>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</si>
  <si>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</si>
  <si>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</si>
  <si>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</si>
  <si>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</si>
  <si>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</si>
  <si>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</si>
  <si>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</si>
  <si>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</si>
  <si>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</si>
  <si>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</si>
  <si>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</si>
  <si>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</si>
  <si>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</si>
  <si>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</si>
  <si>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</si>
  <si>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</si>
  <si>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</si>
  <si>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</si>
  <si>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</si>
  <si>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</si>
  <si>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</si>
  <si>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</si>
  <si>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</si>
  <si>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</si>
  <si>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</si>
  <si>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</si>
  <si>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</si>
  <si>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</si>
  <si>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</si>
  <si>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</si>
  <si>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</si>
  <si>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</si>
  <si>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</si>
  <si>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</si>
  <si>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</si>
  <si>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</si>
  <si>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</si>
  <si>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</si>
  <si>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</si>
  <si>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</si>
  <si>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</si>
  <si>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</si>
  <si>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</si>
  <si>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</si>
  <si>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</si>
  <si>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</si>
  <si>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</si>
  <si>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</si>
  <si>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</si>
  <si>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</si>
  <si>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</si>
  <si>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</si>
  <si>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</si>
  <si>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</si>
  <si>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</si>
  <si>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</si>
  <si>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</si>
  <si>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</si>
  <si>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</si>
  <si>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</si>
  <si>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</si>
  <si>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</si>
  <si>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</si>
  <si>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</si>
  <si>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</si>
  <si>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</si>
  <si>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</si>
  <si>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</si>
  <si>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</si>
  <si>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</si>
  <si>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</si>
  <si>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</si>
  <si>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</si>
  <si>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</si>
  <si>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</si>
  <si>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</si>
  <si>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</si>
  <si>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</si>
  <si>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</si>
  <si>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</si>
  <si>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</si>
  <si>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</si>
  <si>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</si>
  <si>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</si>
  <si>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</si>
  <si>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</si>
  <si>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</si>
  <si>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</si>
  <si>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</si>
  <si>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</si>
  <si>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</si>
  <si>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</si>
  <si>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</si>
  <si>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</si>
  <si>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</si>
  <si>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</si>
  <si>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</si>
  <si>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</si>
  <si>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</si>
  <si>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</si>
  <si>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</si>
  <si>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</si>
  <si>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</si>
  <si>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</si>
  <si>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</si>
  <si>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</si>
  <si>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</si>
  <si>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</si>
  <si>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</si>
  <si>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</si>
  <si>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</si>
  <si>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</si>
  <si>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</si>
  <si>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</si>
  <si>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</si>
  <si>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</si>
  <si>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</si>
  <si>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</si>
  <si>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</si>
  <si>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</si>
  <si>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</si>
  <si>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</si>
  <si>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</si>
  <si>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</si>
  <si>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</si>
  <si>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</si>
  <si>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</si>
  <si>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</si>
  <si>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</si>
  <si>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</si>
  <si>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</si>
  <si>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</si>
  <si>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</si>
  <si>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</si>
  <si>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</si>
  <si>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</si>
  <si>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</si>
  <si>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</si>
  <si>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</si>
  <si>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</si>
  <si>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</si>
  <si>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</si>
  <si>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</si>
  <si>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</si>
  <si>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</si>
  <si>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</si>
  <si>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</si>
  <si>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</si>
  <si>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</si>
  <si>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</si>
  <si>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</si>
  <si>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</si>
  <si>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</si>
  <si>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</si>
  <si>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</si>
  <si>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</si>
  <si>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</si>
  <si>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</si>
  <si>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</si>
  <si>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</si>
  <si>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</si>
  <si>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</si>
  <si>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</si>
  <si>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</si>
  <si>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</si>
  <si>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</si>
  <si>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</si>
  <si>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</si>
  <si>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</si>
  <si>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</si>
  <si>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</si>
  <si>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</si>
  <si>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</si>
  <si>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</si>
  <si>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</si>
  <si>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</si>
  <si>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</si>
  <si>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</si>
  <si>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</si>
  <si>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</si>
  <si>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</si>
  <si>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</si>
  <si>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</si>
  <si>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</si>
  <si>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</si>
  <si>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</si>
  <si>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</si>
  <si>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</si>
  <si>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</si>
  <si>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</si>
  <si>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</si>
  <si>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</si>
  <si>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</si>
  <si>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</si>
  <si>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</si>
  <si>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</si>
  <si>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</si>
  <si>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</si>
  <si>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</si>
  <si>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</si>
  <si>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</si>
  <si>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</si>
  <si>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</si>
  <si>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</si>
  <si>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</si>
  <si>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</si>
  <si>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</si>
  <si>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</si>
  <si>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</si>
  <si>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</si>
  <si>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</si>
  <si>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</si>
  <si>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</si>
  <si>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</si>
  <si>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</si>
  <si>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</si>
  <si>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</si>
  <si>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</si>
  <si>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</si>
  <si>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</si>
  <si>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</si>
  <si>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</si>
  <si>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</si>
  <si>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</si>
  <si>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</si>
  <si>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</si>
  <si>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</si>
  <si>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</si>
  <si>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</si>
  <si>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</si>
  <si>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</si>
  <si>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</si>
  <si>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</si>
  <si>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</si>
  <si>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</si>
  <si>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</si>
  <si>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</si>
  <si>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</si>
  <si>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</si>
  <si>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</si>
  <si>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</si>
  <si>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</si>
  <si>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</si>
  <si>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</si>
  <si>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</si>
  <si>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</si>
  <si>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</si>
  <si>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</si>
  <si>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</si>
  <si>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</si>
  <si>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</si>
  <si>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</si>
  <si>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</si>
  <si>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</si>
  <si>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</si>
  <si>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</si>
  <si>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</si>
  <si>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</si>
  <si>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</si>
  <si>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</si>
  <si>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</si>
  <si>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</si>
  <si>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</si>
  <si>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</si>
  <si>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</si>
  <si>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</si>
  <si>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</si>
  <si>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</si>
  <si>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</si>
  <si>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</si>
  <si>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</si>
  <si>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</si>
  <si>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</si>
  <si>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</si>
  <si>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</si>
  <si>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</si>
  <si>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</si>
  <si>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</si>
  <si>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</si>
  <si>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</si>
  <si>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</si>
  <si>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</si>
  <si>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</si>
  <si>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</si>
  <si>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</si>
  <si>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</si>
  <si>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</si>
  <si>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</si>
  <si>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</si>
  <si>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</si>
  <si>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</si>
  <si>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</si>
  <si>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</si>
  <si>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</si>
  <si>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</si>
  <si>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</si>
  <si>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</si>
  <si>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</si>
  <si>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</si>
  <si>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</si>
  <si>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</si>
  <si>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</si>
  <si>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</si>
  <si>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</si>
  <si>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</si>
  <si>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</si>
  <si>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</si>
  <si>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</si>
  <si>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</si>
  <si>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</si>
  <si>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</si>
  <si>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</si>
  <si>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</si>
  <si>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</si>
  <si>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</si>
  <si>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</si>
  <si>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</si>
  <si>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</si>
  <si>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</si>
  <si>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</si>
  <si>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</si>
  <si>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</si>
  <si>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</si>
  <si>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</si>
  <si>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</si>
  <si>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</si>
  <si>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</si>
  <si>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</si>
  <si>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</si>
  <si>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</si>
  <si>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</si>
  <si>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</si>
  <si>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</si>
  <si>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</si>
  <si>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</si>
  <si>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</si>
  <si>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</si>
  <si>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</si>
  <si>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</si>
  <si>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</si>
  <si>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</si>
  <si>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</si>
  <si>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</si>
  <si>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</si>
  <si>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</si>
  <si>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</si>
  <si>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</si>
  <si>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</si>
  <si>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</si>
  <si>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</si>
  <si>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</si>
  <si>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</si>
  <si>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</si>
  <si>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</si>
  <si>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</si>
  <si>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</si>
  <si>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</si>
  <si>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</si>
  <si>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</si>
  <si>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</si>
  <si>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</si>
  <si>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</si>
  <si>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</si>
  <si>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</si>
  <si>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</si>
  <si>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</si>
  <si>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</si>
  <si>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</si>
  <si>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</si>
  <si>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</si>
  <si>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</si>
  <si>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</si>
  <si>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</si>
  <si>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</si>
  <si>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</si>
  <si>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</si>
  <si>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</si>
  <si>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</si>
  <si>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</si>
  <si>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</si>
  <si>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</si>
  <si>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</si>
  <si>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</si>
  <si>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</si>
  <si>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</si>
  <si>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</si>
  <si>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</si>
  <si>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</si>
  <si>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</si>
  <si>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</si>
  <si>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</si>
  <si>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</si>
  <si>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</si>
  <si>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</si>
  <si>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</si>
  <si>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</si>
  <si>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</si>
  <si>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</si>
  <si>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</si>
  <si>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</si>
  <si>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</si>
  <si>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</si>
  <si>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</si>
  <si>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</si>
  <si>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</si>
  <si>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</si>
  <si>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</si>
  <si>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</si>
  <si>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</si>
  <si>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</si>
  <si>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</si>
  <si>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</si>
  <si>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</si>
  <si>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</si>
  <si>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</si>
  <si>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</si>
  <si>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</si>
  <si>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</si>
  <si>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</si>
  <si>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</si>
  <si>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</si>
  <si>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</si>
  <si>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</si>
  <si>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</si>
  <si>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</si>
  <si>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</si>
  <si>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</si>
  <si>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</si>
  <si>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</si>
  <si>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</si>
  <si>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</si>
  <si>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</si>
  <si>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</si>
  <si>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</si>
  <si>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</si>
  <si>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</si>
  <si>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</si>
  <si>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</si>
  <si>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</si>
  <si>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</si>
  <si>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</si>
  <si>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</si>
  <si>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</si>
  <si>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</si>
  <si>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</si>
  <si>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</si>
  <si>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</si>
  <si>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</si>
  <si>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</si>
  <si>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</si>
  <si>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</si>
  <si>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</si>
  <si>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</si>
  <si>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</si>
  <si>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</si>
  <si>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</si>
  <si>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</si>
  <si>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</si>
  <si>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</si>
  <si>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</si>
  <si>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</si>
  <si>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</si>
  <si>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</si>
  <si>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</si>
  <si>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</si>
  <si>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</si>
  <si>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</si>
  <si>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</si>
  <si>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</si>
  <si>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</si>
  <si>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</si>
  <si>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</si>
  <si>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</si>
  <si>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</si>
  <si>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</si>
  <si>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</si>
  <si>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</si>
  <si>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</si>
  <si>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</si>
  <si>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</si>
  <si>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</si>
  <si>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</si>
  <si>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</si>
  <si>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</si>
  <si>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</si>
  <si>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</si>
  <si>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</si>
  <si>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</si>
  <si>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</si>
  <si>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</si>
  <si>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</si>
  <si>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</si>
  <si>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</si>
  <si>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</si>
  <si>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</si>
  <si>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</si>
  <si>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</si>
  <si>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</si>
  <si>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</si>
  <si>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</si>
  <si>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</si>
  <si>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</si>
  <si>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</si>
  <si>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</si>
  <si>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</si>
  <si>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</si>
  <si>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</si>
  <si>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</si>
  <si>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</si>
  <si>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</si>
  <si>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</si>
  <si>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</si>
  <si>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</si>
  <si>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</si>
  <si>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</si>
  <si>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</si>
  <si>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</si>
  <si>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</si>
  <si>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</si>
  <si>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</si>
  <si>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</si>
  <si>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</si>
  <si>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</si>
  <si>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</si>
  <si>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</si>
  <si>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</si>
  <si>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</si>
  <si>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</si>
  <si>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</si>
  <si>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</si>
  <si>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</si>
  <si>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</si>
  <si>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</si>
  <si>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</si>
  <si>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</si>
  <si>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</si>
  <si>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</si>
  <si>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</si>
  <si>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</si>
  <si>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</si>
  <si>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</si>
  <si>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</si>
  <si>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</si>
  <si>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</si>
  <si>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</si>
  <si>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</si>
  <si>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</si>
  <si>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</si>
  <si>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</si>
  <si>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</si>
  <si>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</si>
  <si>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</si>
  <si>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</si>
  <si>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</si>
  <si>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</si>
  <si>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</si>
  <si>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</si>
  <si>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</si>
  <si>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</si>
  <si>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</si>
  <si>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</si>
  <si>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</si>
  <si>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</si>
  <si>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</si>
  <si>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</si>
  <si>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</si>
  <si>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</si>
  <si>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</si>
  <si>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</si>
  <si>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</si>
  <si>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</si>
  <si>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</si>
  <si>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</si>
  <si>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</si>
  <si>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</si>
  <si>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</si>
  <si>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</si>
  <si>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</si>
  <si>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</si>
  <si>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</si>
  <si>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</si>
  <si>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</si>
  <si>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</si>
  <si>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</si>
  <si>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</si>
  <si>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</si>
  <si>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</si>
  <si>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</si>
  <si>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</si>
  <si>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</si>
  <si>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</si>
  <si>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</si>
  <si>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</si>
  <si>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</si>
  <si>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</si>
  <si>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</si>
  <si>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</si>
  <si>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</si>
  <si>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</si>
  <si>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</si>
  <si>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</si>
  <si>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</si>
  <si>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</si>
  <si>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</si>
  <si>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</si>
  <si>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</si>
  <si>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</si>
  <si>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</si>
  <si>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</si>
  <si>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</si>
  <si>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</si>
  <si>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</si>
  <si>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</si>
  <si>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</si>
  <si>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</si>
  <si>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</si>
  <si>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</si>
  <si>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</si>
  <si>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</si>
  <si>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</si>
  <si>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</si>
  <si>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</si>
  <si>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</si>
  <si>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</si>
  <si>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</si>
  <si>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</si>
  <si>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</si>
  <si>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</si>
  <si>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</si>
  <si>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</si>
  <si>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</si>
  <si>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</si>
  <si>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</si>
  <si>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</si>
  <si>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</si>
  <si>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</si>
  <si>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</si>
  <si>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</si>
  <si>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</si>
  <si>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</si>
  <si>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</si>
  <si>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</si>
  <si>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</si>
  <si>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</si>
  <si>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</si>
  <si>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</si>
  <si>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</si>
  <si>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</si>
  <si>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</si>
  <si>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</si>
  <si>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</si>
  <si>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</si>
  <si>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</si>
  <si>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</si>
  <si>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</si>
  <si>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</si>
  <si>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</si>
  <si>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</si>
  <si>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</si>
  <si>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</si>
  <si>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</si>
  <si>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</si>
  <si>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</si>
  <si>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</si>
  <si>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</si>
  <si>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</si>
  <si>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</si>
  <si>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</si>
  <si>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</si>
  <si>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</si>
  <si>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</si>
  <si>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</si>
  <si>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</si>
  <si>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</si>
  <si>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</si>
  <si>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</si>
  <si>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</si>
  <si>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</si>
  <si>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</si>
  <si>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</si>
  <si>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</si>
  <si>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</si>
  <si>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</si>
  <si>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</si>
  <si>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</si>
  <si>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</si>
  <si>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</si>
  <si>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</si>
  <si>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</si>
  <si>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</si>
  <si>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</si>
  <si>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</si>
  <si>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</si>
  <si>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</si>
  <si>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</si>
  <si>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</si>
  <si>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</si>
  <si>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</si>
  <si>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</si>
  <si>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</si>
  <si>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</si>
  <si>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</si>
  <si>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</si>
  <si>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</si>
  <si>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</si>
  <si>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</si>
  <si>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</si>
  <si>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</si>
  <si>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</si>
  <si>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</si>
  <si>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</si>
  <si>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</si>
  <si>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</si>
  <si>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</si>
  <si>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</si>
  <si>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</si>
  <si>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</si>
  <si>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</si>
  <si>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</si>
  <si>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</si>
  <si>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</si>
  <si>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</si>
  <si>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</si>
  <si>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</si>
  <si>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</si>
  <si>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</si>
  <si>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</si>
  <si>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</si>
  <si>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</si>
  <si>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</si>
  <si>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</si>
  <si>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</si>
  <si>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</si>
  <si>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</si>
  <si>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</si>
  <si>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</si>
  <si>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</si>
  <si>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</si>
  <si>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</si>
  <si>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</si>
  <si>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</si>
  <si>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</si>
  <si>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</si>
  <si>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</si>
  <si>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</si>
  <si>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</si>
  <si>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</si>
  <si>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</si>
  <si>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</si>
  <si>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</si>
  <si>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</si>
  <si>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</si>
  <si>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</si>
  <si>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</si>
  <si>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</si>
  <si>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</si>
  <si>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</si>
  <si>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</si>
  <si>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</si>
  <si>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</si>
  <si>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</si>
  <si>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</si>
  <si>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</si>
  <si>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</si>
  <si>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</si>
  <si>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</si>
  <si>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</si>
  <si>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</si>
  <si>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</si>
  <si>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</si>
  <si>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</si>
  <si>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</si>
  <si>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</si>
  <si>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</si>
  <si>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</si>
  <si>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</si>
  <si>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</si>
  <si>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</si>
  <si>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</si>
  <si>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</si>
  <si>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</si>
  <si>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</si>
  <si>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</si>
  <si>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</si>
  <si>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</si>
  <si>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</si>
  <si>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</si>
  <si>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</si>
  <si>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</si>
  <si>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</si>
  <si>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</si>
  <si>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</si>
  <si>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</si>
  <si>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</si>
  <si>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</si>
  <si>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</si>
  <si>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</si>
  <si>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</si>
  <si>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</si>
  <si>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</si>
  <si>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</si>
  <si>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</si>
  <si>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</si>
  <si>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</si>
  <si>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</si>
  <si>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</si>
  <si>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</si>
  <si>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</si>
  <si>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</si>
  <si>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</si>
  <si>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</si>
  <si>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</si>
  <si>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</si>
  <si>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</si>
  <si>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</si>
  <si>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</si>
  <si>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</si>
  <si>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</si>
  <si>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</si>
  <si>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</si>
  <si>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</si>
  <si>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</si>
  <si>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</si>
  <si>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</si>
  <si>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</si>
  <si>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</si>
  <si>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</si>
  <si>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</si>
  <si>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</si>
  <si>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</si>
  <si>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</si>
  <si>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</si>
  <si>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</si>
  <si>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</si>
  <si>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</si>
  <si>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</si>
  <si>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</si>
  <si>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</si>
  <si>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</si>
  <si>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</si>
  <si>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</si>
  <si>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</si>
  <si>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</si>
  <si>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</si>
  <si>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</si>
  <si>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</si>
  <si>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</si>
  <si>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</si>
  <si>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</si>
  <si>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</si>
  <si>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</si>
  <si>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</si>
  <si>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</si>
  <si>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</si>
  <si>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</si>
  <si>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</si>
  <si>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</si>
  <si>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</si>
  <si>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</si>
  <si>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</si>
  <si>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</si>
  <si>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</si>
  <si>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</si>
  <si>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</si>
  <si>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</si>
  <si>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</si>
  <si>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</si>
  <si>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</si>
  <si>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</si>
  <si>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</si>
  <si>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</si>
  <si>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</si>
  <si>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</si>
  <si>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</si>
  <si>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</si>
  <si>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</si>
  <si>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</si>
  <si>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</si>
  <si>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</si>
  <si>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</si>
  <si>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</si>
  <si>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</si>
  <si>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</si>
  <si>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</si>
  <si>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</si>
  <si>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</si>
  <si>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</si>
  <si>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</si>
  <si>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</si>
  <si>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</si>
  <si>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</si>
  <si>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</si>
  <si>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</si>
  <si>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</si>
  <si>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</si>
  <si>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</si>
  <si>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</si>
  <si>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</si>
  <si>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</si>
  <si>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</si>
  <si>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</si>
  <si>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</si>
  <si>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</si>
  <si>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</si>
  <si>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</si>
  <si>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</si>
  <si>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</si>
  <si>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</si>
  <si>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</si>
  <si>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</si>
  <si>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</si>
  <si>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</si>
  <si>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</si>
  <si>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</si>
  <si>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</si>
  <si>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</si>
  <si>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</si>
  <si>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</si>
  <si>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</si>
  <si>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</si>
  <si>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</si>
  <si>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</si>
  <si>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</si>
  <si>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</si>
  <si>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</si>
  <si>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</si>
  <si>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</si>
  <si>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</si>
  <si>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</si>
  <si>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</si>
  <si>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</si>
  <si>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</si>
  <si>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</si>
  <si>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</si>
  <si>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</si>
  <si>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</si>
  <si>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</si>
  <si>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</si>
  <si>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</si>
  <si>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</si>
  <si>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</si>
  <si>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</si>
  <si>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</si>
  <si>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</si>
  <si>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</si>
  <si>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</si>
  <si>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</si>
  <si>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</si>
  <si>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</si>
  <si>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</si>
  <si>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</si>
  <si>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</si>
  <si>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</si>
  <si>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</si>
  <si>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</si>
  <si>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</si>
  <si>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</si>
  <si>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</si>
  <si>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</si>
  <si>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</si>
  <si>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</si>
  <si>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</si>
  <si>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</si>
  <si>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</si>
  <si>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</si>
  <si>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</si>
  <si>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</si>
  <si>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</si>
  <si>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</si>
  <si>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</si>
  <si>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</si>
  <si>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</si>
  <si>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</si>
  <si>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</si>
  <si>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</si>
  <si>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</si>
  <si>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</si>
  <si>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</si>
  <si>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</si>
  <si>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</si>
  <si>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</si>
  <si>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</si>
  <si>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</si>
  <si>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</si>
  <si>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</si>
  <si>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</si>
  <si>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</si>
  <si>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</si>
  <si>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</si>
  <si>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</si>
  <si>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</si>
  <si>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</si>
  <si>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</si>
  <si>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</si>
  <si>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</si>
  <si>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</si>
  <si>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</si>
  <si>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</si>
  <si>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</si>
  <si>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</si>
  <si>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</si>
  <si>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</si>
  <si>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</si>
  <si>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</si>
  <si>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</si>
  <si>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</si>
  <si>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</si>
  <si>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</si>
  <si>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</si>
  <si>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</si>
  <si>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</si>
  <si>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</si>
  <si>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</si>
  <si>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</si>
  <si>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</si>
  <si>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</si>
  <si>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</si>
  <si>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</si>
  <si>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</si>
  <si>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</si>
  <si>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</si>
  <si>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</si>
  <si>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</si>
  <si>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</si>
  <si>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</si>
  <si>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</si>
  <si>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</si>
  <si>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</si>
  <si>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</si>
  <si>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</si>
  <si>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</si>
  <si>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</si>
  <si>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</si>
  <si>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</si>
  <si>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</si>
  <si>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</si>
  <si>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</si>
  <si>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</si>
  <si>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</si>
  <si>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</si>
  <si>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</si>
  <si>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</si>
  <si>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</si>
  <si>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</si>
  <si>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</si>
  <si>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</si>
  <si>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</si>
  <si>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</si>
  <si>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</si>
  <si>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</si>
  <si>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</si>
  <si>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</si>
  <si>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</si>
  <si>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</si>
  <si>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</si>
  <si>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</si>
  <si>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</si>
  <si>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</si>
  <si>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</si>
  <si>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</si>
  <si>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</si>
  <si>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</si>
  <si>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</si>
  <si>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</si>
  <si>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</si>
  <si>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</si>
  <si>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</si>
  <si>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</si>
  <si>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</si>
  <si>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</si>
  <si>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</si>
  <si>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</si>
  <si>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</si>
  <si>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</si>
  <si>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</si>
  <si>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</si>
  <si>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</si>
  <si>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</si>
  <si>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</si>
  <si>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</si>
  <si>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</si>
  <si>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</si>
  <si>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</si>
  <si>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</si>
  <si>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</si>
  <si>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</si>
  <si>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</si>
  <si>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</si>
  <si>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</si>
  <si>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</si>
  <si>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</si>
  <si>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</si>
  <si>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</si>
  <si>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</si>
  <si>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</si>
  <si>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</si>
  <si>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</si>
  <si>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</si>
  <si>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</si>
  <si>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</si>
  <si>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</si>
  <si>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</si>
  <si>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</si>
  <si>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</si>
  <si>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</si>
  <si>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</si>
  <si>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</si>
  <si>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</si>
  <si>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</si>
  <si>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</si>
  <si>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</si>
  <si>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</si>
  <si>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</si>
  <si>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</si>
  <si>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</si>
  <si>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</si>
  <si>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</si>
  <si>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</si>
  <si>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</si>
  <si>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</si>
  <si>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</si>
  <si>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</si>
  <si>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</si>
  <si>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</si>
  <si>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</si>
  <si>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</si>
  <si>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</si>
  <si>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</si>
  <si>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</si>
  <si>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</si>
  <si>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</si>
  <si>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</si>
  <si>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</si>
  <si>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</si>
  <si>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</si>
  <si>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</si>
  <si>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</si>
  <si>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</si>
  <si>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</si>
  <si>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</si>
  <si>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</si>
  <si>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</si>
  <si>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</si>
  <si>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</si>
  <si>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</si>
  <si>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</si>
  <si>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</si>
  <si>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</si>
  <si>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</si>
  <si>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</si>
  <si>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</si>
  <si>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</si>
  <si>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</si>
  <si>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</si>
  <si>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</si>
  <si>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</si>
  <si>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</si>
  <si>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</si>
  <si>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</si>
  <si>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</si>
  <si>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</si>
  <si>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</si>
  <si>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</si>
  <si>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</si>
  <si>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</si>
  <si>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</si>
  <si>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</si>
  <si>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</si>
  <si>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</si>
  <si>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</si>
  <si>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</si>
  <si>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</si>
  <si>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</si>
  <si>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</si>
  <si>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</si>
  <si>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</si>
  <si>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</si>
  <si>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</si>
  <si>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</si>
  <si>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</si>
  <si>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</si>
  <si>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</si>
  <si>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</si>
  <si>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</si>
  <si>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</si>
  <si>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</si>
  <si>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</si>
  <si>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</si>
  <si>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</si>
  <si>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</si>
  <si>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</si>
  <si>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</si>
  <si>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</si>
  <si>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</si>
  <si>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</si>
  <si>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</si>
  <si>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</si>
  <si>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</si>
  <si>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</si>
  <si>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</si>
  <si>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</si>
  <si>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</si>
  <si>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</si>
  <si>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</si>
  <si>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</si>
  <si>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</si>
  <si>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</si>
  <si>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</si>
  <si>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</si>
  <si>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</si>
  <si>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</si>
  <si>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</si>
  <si>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</si>
  <si>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</si>
  <si>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</si>
  <si>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</si>
  <si>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</si>
  <si>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</si>
  <si>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</si>
  <si>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</si>
  <si>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</si>
  <si>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</si>
  <si>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</si>
  <si>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</si>
  <si>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</si>
  <si>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</si>
  <si>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</si>
  <si>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</si>
  <si>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</si>
  <si>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</si>
  <si>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</si>
  <si>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</si>
  <si>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</si>
  <si>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</si>
  <si>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</si>
  <si>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</si>
  <si>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</si>
  <si>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</si>
  <si>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</si>
  <si>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</si>
  <si>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</si>
  <si>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</si>
  <si>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</si>
  <si>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</si>
  <si>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</si>
  <si>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</si>
  <si>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</si>
  <si>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</si>
  <si>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</si>
  <si>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</si>
  <si>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</si>
  <si>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</si>
  <si>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</si>
  <si>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</si>
  <si>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</si>
  <si>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</si>
  <si>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</si>
  <si>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</si>
  <si>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</si>
  <si>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</si>
  <si>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</si>
  <si>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</si>
  <si>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</si>
  <si>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</si>
  <si>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</si>
  <si>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</si>
  <si>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</si>
  <si>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</si>
  <si>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</si>
  <si>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</si>
  <si>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</si>
  <si>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</si>
  <si>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</si>
  <si>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</si>
  <si>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</si>
  <si>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</si>
  <si>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</si>
  <si>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</si>
  <si>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</si>
  <si>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</si>
  <si>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</si>
  <si>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</si>
  <si>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</si>
  <si>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</si>
  <si>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</si>
  <si>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</si>
  <si>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</si>
  <si>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</si>
  <si>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</si>
  <si>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</si>
  <si>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</si>
  <si>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</si>
  <si>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</si>
  <si>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</si>
  <si>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</si>
  <si>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</si>
  <si>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</si>
  <si>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</si>
  <si>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</si>
  <si>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</si>
  <si>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</si>
  <si>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</si>
  <si>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</si>
  <si>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</si>
  <si>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</si>
  <si>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</si>
  <si>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</si>
  <si>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</si>
  <si>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</si>
  <si>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</si>
  <si>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</si>
  <si>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</si>
  <si>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</si>
  <si>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</si>
  <si>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</si>
  <si>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</si>
  <si>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</si>
  <si>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</si>
  <si>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</si>
  <si>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</si>
  <si>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</si>
  <si>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</si>
  <si>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</si>
  <si>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</si>
  <si>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</si>
  <si>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</si>
  <si>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</si>
  <si>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</si>
  <si>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</si>
  <si>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</si>
  <si>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</si>
  <si>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</si>
  <si>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</si>
  <si>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</si>
  <si>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</si>
  <si>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</si>
  <si>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</si>
  <si>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</si>
  <si>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</si>
  <si>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</si>
  <si>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</si>
  <si>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</si>
  <si>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</si>
  <si>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</si>
  <si>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</si>
  <si>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</si>
  <si>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</si>
  <si>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</si>
  <si>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</si>
  <si>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</si>
  <si>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</si>
  <si>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</si>
  <si>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</si>
  <si>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</si>
  <si>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</si>
  <si>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</si>
  <si>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</si>
  <si>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</si>
  <si>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</si>
  <si>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</si>
  <si>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</si>
  <si>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</si>
  <si>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</si>
  <si>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</si>
  <si>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</si>
  <si>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</si>
  <si>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</si>
  <si>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</si>
  <si>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</si>
  <si>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</si>
  <si>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</si>
  <si>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</si>
  <si>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</si>
  <si>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</si>
  <si>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</si>
  <si>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</si>
  <si>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</si>
  <si>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</si>
  <si>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</si>
  <si>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</si>
  <si>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</si>
  <si>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</si>
  <si>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</si>
  <si>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</si>
  <si>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</si>
  <si>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</si>
  <si>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</si>
  <si>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</si>
  <si>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</si>
  <si>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</si>
  <si>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</si>
  <si>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</si>
  <si>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</si>
  <si>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</si>
  <si>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</si>
  <si>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</si>
  <si>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</si>
  <si>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</si>
  <si>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</si>
  <si>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</si>
  <si>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</si>
  <si>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</si>
  <si>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</si>
  <si>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</si>
  <si>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</si>
  <si>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</si>
  <si>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</si>
  <si>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</si>
  <si>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</si>
  <si>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</si>
  <si>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</si>
  <si>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</si>
  <si>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</si>
  <si>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</si>
  <si>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</si>
  <si>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</si>
  <si>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</si>
  <si>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</si>
  <si>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</si>
  <si>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</si>
  <si>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</si>
  <si>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</si>
  <si>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</si>
  <si>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</si>
  <si>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</si>
  <si>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</si>
  <si>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</si>
  <si>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</si>
  <si>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</si>
  <si>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</si>
  <si>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</si>
  <si>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</si>
  <si>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</si>
  <si>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</si>
  <si>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</si>
  <si>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</si>
  <si>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</si>
  <si>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</si>
  <si>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</si>
  <si>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</si>
  <si>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</si>
  <si>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</si>
  <si>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</si>
  <si>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</si>
  <si>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</si>
  <si>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</si>
  <si>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</si>
  <si>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</si>
  <si>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</si>
  <si>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</si>
  <si>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</si>
  <si>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</si>
  <si>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</si>
  <si>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</si>
  <si>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</si>
  <si>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</si>
  <si>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</si>
  <si>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</si>
  <si>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</si>
  <si>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</si>
  <si>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</si>
  <si>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</si>
  <si>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</si>
  <si>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</si>
  <si>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</si>
  <si>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</si>
  <si>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</si>
  <si>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</si>
  <si>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</si>
  <si>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</si>
  <si>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</si>
  <si>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</si>
  <si>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</si>
  <si>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</si>
  <si>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</si>
  <si>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</si>
  <si>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</si>
  <si>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</si>
  <si>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</si>
  <si>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</si>
  <si>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</si>
  <si>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</si>
  <si>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</si>
  <si>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</si>
  <si>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</si>
  <si>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</si>
  <si>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</si>
  <si>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</si>
  <si>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</si>
  <si>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</si>
  <si>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</si>
  <si>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</si>
  <si>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</si>
  <si>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</si>
  <si>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</si>
  <si>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</si>
  <si>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</si>
  <si>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</si>
  <si>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</si>
  <si>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</si>
  <si>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</si>
  <si>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</si>
  <si>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</si>
  <si>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</si>
  <si>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</si>
  <si>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</si>
  <si>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</si>
  <si>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</si>
  <si>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</si>
  <si>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</si>
  <si>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</si>
  <si>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</si>
  <si>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</si>
  <si>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</si>
  <si>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</si>
  <si>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</si>
  <si>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</si>
  <si>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</si>
  <si>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</si>
  <si>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</si>
  <si>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</si>
  <si>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</si>
  <si>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</si>
  <si>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</si>
  <si>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</si>
  <si>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</si>
  <si>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</si>
  <si>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</si>
  <si>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</si>
  <si>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</si>
  <si>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</si>
  <si>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</si>
  <si>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</si>
  <si>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</si>
  <si>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</si>
  <si>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</si>
  <si>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</si>
  <si>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</si>
  <si>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</si>
  <si>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</si>
  <si>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</si>
  <si>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</si>
  <si>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</si>
  <si>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</si>
  <si>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</si>
  <si>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</si>
  <si>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</si>
  <si>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</si>
  <si>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</si>
  <si>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</si>
  <si>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</si>
  <si>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</si>
  <si>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</si>
  <si>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</si>
  <si>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</si>
  <si>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</si>
  <si>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</si>
  <si>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</si>
  <si>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</si>
  <si>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</si>
  <si>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</si>
  <si>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</si>
  <si>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</si>
  <si>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</si>
  <si>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</si>
  <si>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</si>
  <si>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</si>
  <si>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</si>
  <si>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</si>
  <si>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</si>
  <si>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</si>
  <si>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</si>
  <si>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</si>
  <si>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</si>
  <si>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</si>
  <si>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</si>
  <si>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</si>
  <si>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</si>
  <si>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</si>
  <si>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</si>
  <si>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</si>
  <si>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</si>
  <si>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</si>
  <si>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</si>
  <si>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</si>
  <si>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</si>
  <si>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</si>
  <si>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</si>
  <si>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</si>
  <si>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</si>
  <si>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</si>
  <si>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</si>
  <si>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</si>
  <si>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</si>
  <si>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</si>
  <si>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</si>
  <si>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</si>
  <si>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</si>
  <si>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</si>
  <si>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</si>
  <si>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</si>
  <si>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</si>
  <si>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</si>
  <si>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</si>
  <si>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</si>
  <si>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</si>
  <si>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</si>
  <si>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</si>
  <si>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</si>
  <si>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</si>
  <si>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</si>
  <si>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</si>
  <si>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</si>
  <si>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</si>
  <si>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</si>
  <si>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</si>
  <si>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</si>
  <si>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</si>
  <si>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</si>
  <si>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</si>
  <si>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</si>
  <si>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</si>
  <si>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</si>
  <si>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</si>
  <si>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</si>
  <si>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</si>
  <si>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</si>
  <si>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</si>
  <si>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</si>
  <si>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</si>
  <si>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</si>
  <si>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</si>
  <si>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</si>
  <si>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</si>
  <si>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</si>
  <si>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</si>
  <si>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</si>
  <si>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</si>
  <si>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</si>
  <si>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</si>
  <si>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</si>
  <si>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</si>
  <si>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</si>
  <si>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</si>
  <si>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</si>
  <si>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</si>
  <si>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</si>
  <si>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</si>
  <si>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</si>
  <si>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</si>
  <si>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</si>
  <si>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</si>
  <si>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</si>
  <si>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</si>
  <si>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</si>
  <si>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</si>
  <si>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</si>
  <si>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</si>
  <si>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</si>
  <si>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</si>
  <si>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</si>
  <si>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</si>
  <si>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</si>
  <si>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</si>
  <si>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</si>
  <si>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</si>
  <si>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</si>
  <si>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</si>
  <si>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</si>
  <si>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</si>
  <si>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</si>
  <si>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</si>
  <si>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</si>
  <si>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</si>
  <si>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</si>
  <si>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</si>
  <si>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</si>
  <si>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</si>
  <si>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</si>
  <si>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</si>
  <si>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</si>
  <si>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</si>
  <si>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</si>
  <si>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</si>
  <si>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</si>
  <si>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</si>
  <si>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</si>
  <si>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</si>
  <si>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</si>
  <si>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</si>
  <si>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</si>
  <si>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</si>
  <si>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</si>
  <si>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</si>
  <si>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</si>
  <si>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</si>
  <si>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</si>
  <si>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</si>
  <si>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</si>
  <si>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</si>
  <si>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</si>
  <si>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</si>
  <si>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</si>
  <si>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</si>
  <si>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</si>
  <si>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</si>
  <si>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</si>
  <si>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</si>
  <si>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</si>
  <si>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</si>
  <si>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</si>
  <si>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</si>
  <si>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</si>
  <si>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</si>
  <si>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</si>
  <si>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</si>
  <si>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</si>
  <si>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</si>
  <si>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</si>
  <si>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</si>
  <si>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</si>
  <si>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</si>
  <si>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</si>
  <si>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</si>
  <si>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</si>
  <si>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</si>
  <si>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</si>
  <si>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</si>
  <si>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</si>
  <si>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</si>
  <si>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</si>
  <si>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</si>
  <si>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</si>
  <si>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</si>
  <si>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</si>
  <si>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</si>
  <si>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</si>
  <si>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</si>
  <si>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</si>
  <si>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</si>
  <si>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</si>
  <si>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</si>
  <si>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</si>
  <si>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</si>
  <si>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</si>
  <si>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</si>
  <si>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</si>
  <si>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</si>
  <si>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</si>
  <si>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</si>
  <si>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</si>
  <si>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</si>
  <si>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</si>
  <si>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</si>
  <si>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</si>
  <si>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</si>
  <si>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</si>
  <si>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</si>
  <si>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</si>
  <si>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</si>
  <si>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</si>
  <si>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</si>
  <si>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</si>
  <si>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</si>
  <si>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</si>
  <si>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</si>
  <si>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</si>
  <si>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</si>
  <si>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</si>
  <si>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</si>
  <si>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</si>
  <si>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</si>
  <si>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</si>
  <si>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</si>
  <si>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</si>
  <si>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</si>
  <si>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</si>
  <si>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</si>
  <si>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</si>
  <si>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</si>
  <si>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</si>
  <si>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</si>
  <si>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</si>
  <si>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</si>
  <si>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</si>
  <si>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</si>
  <si>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</si>
  <si>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</si>
  <si>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</si>
  <si>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</si>
  <si>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</si>
  <si>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</si>
  <si>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</si>
  <si>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</si>
  <si>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</si>
  <si>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</si>
  <si>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</si>
  <si>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</si>
  <si>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</si>
  <si>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</si>
  <si>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</si>
  <si>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</si>
  <si>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</si>
  <si>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</si>
  <si>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</si>
  <si>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</si>
  <si>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</si>
  <si>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</si>
  <si>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</si>
  <si>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</si>
  <si>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</si>
  <si>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</si>
  <si>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</si>
  <si>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</si>
  <si>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</si>
  <si>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</si>
  <si>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</si>
  <si>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</si>
  <si>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</si>
  <si>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</si>
  <si>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</si>
  <si>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</si>
  <si>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</si>
  <si>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</si>
  <si>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</si>
  <si>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</si>
  <si>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</si>
  <si>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</si>
  <si>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</si>
  <si>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</si>
  <si>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</si>
  <si>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</si>
  <si>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</si>
  <si>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</si>
  <si>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</si>
  <si>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</si>
  <si>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</si>
  <si>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</si>
  <si>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</si>
  <si>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</si>
  <si>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</si>
  <si>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</si>
  <si>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</si>
  <si>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</si>
  <si>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</si>
  <si>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</si>
  <si>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</si>
  <si>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</si>
  <si>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</si>
  <si>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</si>
  <si>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</si>
  <si>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</si>
  <si>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</si>
  <si>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</si>
  <si>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</si>
  <si>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</si>
  <si>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</si>
  <si>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</si>
  <si>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</si>
  <si>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</si>
  <si>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</si>
  <si>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</si>
  <si>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</si>
  <si>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</si>
  <si>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</si>
  <si>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</si>
  <si>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</si>
  <si>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</si>
  <si>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</si>
  <si>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</si>
  <si>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</si>
  <si>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</si>
  <si>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</si>
  <si>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</si>
  <si>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</si>
  <si>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</si>
  <si>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</si>
  <si>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</si>
  <si>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</si>
  <si>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</si>
  <si>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</si>
  <si>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</si>
  <si>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</si>
  <si>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</si>
  <si>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</si>
  <si>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</si>
  <si>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</si>
  <si>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</si>
  <si>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</si>
  <si>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</si>
  <si>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</si>
  <si>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</si>
  <si>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</si>
  <si>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</si>
  <si>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</si>
  <si>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</si>
  <si>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</si>
  <si>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</si>
  <si>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</si>
  <si>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</si>
  <si>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</si>
  <si>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</si>
  <si>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</si>
  <si>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</si>
  <si>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</si>
  <si>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</si>
  <si>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</si>
  <si>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</si>
  <si>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</si>
  <si>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</si>
  <si>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</si>
  <si>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</si>
  <si>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</si>
  <si>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</si>
  <si>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</si>
  <si>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</si>
  <si>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</si>
  <si>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</si>
  <si>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</si>
  <si>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</si>
  <si>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</si>
  <si>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</si>
  <si>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</si>
  <si>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</si>
  <si>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</si>
  <si>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</si>
  <si>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</si>
  <si>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</si>
  <si>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</si>
  <si>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</si>
  <si>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</si>
  <si>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</si>
  <si>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</si>
  <si>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</si>
  <si>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</si>
  <si>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</si>
  <si>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</si>
  <si>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</si>
  <si>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</si>
  <si>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</si>
  <si>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</si>
  <si>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</si>
  <si>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</si>
  <si>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</si>
  <si>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</si>
  <si>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</si>
  <si>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</si>
  <si>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</si>
  <si>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</si>
  <si>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</si>
  <si>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</si>
  <si>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</si>
  <si>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</si>
  <si>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</si>
  <si>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</si>
  <si>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</si>
  <si>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</si>
  <si>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</si>
  <si>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</si>
  <si>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</si>
  <si>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</si>
  <si>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</si>
  <si>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</si>
  <si>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</si>
  <si>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</si>
  <si>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</si>
  <si>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</si>
  <si>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</si>
  <si>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</si>
  <si>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</si>
  <si>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</si>
  <si>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</si>
  <si>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</si>
  <si>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</si>
  <si>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</si>
  <si>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</si>
  <si>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</si>
  <si>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</si>
  <si>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</si>
  <si>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</si>
  <si>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</si>
  <si>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</si>
  <si>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</si>
  <si>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</si>
  <si>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</si>
  <si>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</si>
  <si>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</si>
  <si>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</si>
  <si>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</si>
  <si>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</si>
  <si>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</si>
  <si>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</si>
  <si>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</si>
  <si>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</si>
  <si>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</si>
  <si>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</si>
  <si>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</si>
  <si>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</si>
  <si>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</si>
  <si>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</si>
  <si>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</si>
  <si>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</si>
  <si>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</si>
  <si>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</si>
  <si>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</si>
  <si>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</si>
  <si>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</si>
  <si>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</si>
  <si>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</si>
  <si>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</si>
  <si>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</si>
  <si>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</si>
  <si>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</si>
  <si>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</si>
  <si>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</si>
  <si>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</si>
  <si>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</si>
  <si>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</si>
  <si>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</si>
  <si>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</si>
  <si>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</si>
  <si>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</si>
  <si>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</si>
  <si>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</si>
  <si>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</si>
  <si>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</si>
  <si>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</si>
  <si>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</si>
  <si>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</si>
  <si>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</si>
  <si>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</si>
  <si>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</si>
  <si>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</si>
  <si>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</si>
  <si>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</si>
  <si>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</si>
  <si>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</si>
  <si>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</si>
  <si>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</si>
  <si>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</si>
  <si>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</si>
  <si>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</si>
  <si>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</si>
  <si>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</si>
  <si>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</si>
  <si>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</si>
  <si>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</si>
  <si>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</si>
  <si>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</si>
  <si>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</si>
  <si>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</si>
  <si>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</si>
  <si>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</si>
  <si>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</si>
  <si>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</si>
  <si>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</si>
  <si>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</si>
  <si>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</si>
  <si>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</si>
  <si>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</si>
  <si>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</si>
  <si>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</si>
  <si>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</si>
  <si>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</si>
  <si>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</si>
  <si>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</si>
  <si>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</si>
  <si>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</si>
  <si>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</si>
  <si>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</si>
  <si>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</si>
  <si>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</si>
  <si>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</si>
  <si>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</si>
  <si>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</si>
  <si>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</si>
  <si>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</si>
  <si>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</si>
  <si>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</si>
  <si>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</si>
  <si>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</si>
  <si>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</si>
  <si>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</si>
  <si>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</si>
  <si>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</si>
  <si>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</si>
  <si>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</si>
  <si>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</si>
  <si>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</si>
  <si>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</si>
  <si>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</si>
  <si>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</si>
  <si>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</si>
  <si>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</si>
  <si>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</si>
  <si>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</si>
  <si>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</si>
  <si>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</si>
  <si>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</si>
  <si>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</si>
  <si>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</si>
  <si>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</si>
  <si>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</si>
  <si>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</si>
  <si>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</si>
  <si>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</si>
  <si>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</si>
  <si>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</si>
  <si>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</si>
  <si>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</si>
  <si>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</si>
  <si>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</si>
  <si>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</si>
  <si>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</si>
  <si>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</si>
  <si>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</si>
  <si>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</si>
  <si>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</si>
  <si>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</si>
  <si>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</si>
  <si>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</si>
  <si>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</si>
  <si>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</si>
  <si>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</si>
  <si>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</si>
  <si>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</si>
  <si>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</si>
  <si>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</si>
  <si>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</si>
  <si>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</si>
  <si>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</si>
  <si>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</si>
  <si>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</si>
  <si>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</si>
  <si>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</si>
  <si>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</si>
  <si>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</si>
  <si>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</si>
  <si>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</si>
  <si>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</si>
  <si>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</si>
  <si>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</si>
  <si>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</si>
  <si>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</si>
  <si>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</si>
  <si>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</si>
  <si>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</si>
  <si>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</si>
  <si>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</si>
  <si>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</si>
  <si>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</si>
  <si>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</si>
  <si>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</si>
  <si>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</si>
  <si>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</si>
  <si>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</si>
  <si>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</si>
  <si>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</si>
  <si>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</si>
  <si>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</si>
  <si>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</si>
  <si>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</si>
  <si>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</si>
  <si>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</si>
  <si>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</si>
  <si>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</si>
  <si>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</si>
  <si>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</si>
  <si>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</si>
  <si>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</si>
  <si>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</si>
  <si>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</si>
  <si>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</si>
  <si>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</si>
  <si>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</si>
  <si>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</si>
  <si>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</si>
  <si>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</si>
  <si>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</si>
  <si>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</si>
  <si>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</si>
  <si>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</si>
  <si>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</si>
  <si>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</si>
  <si>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</si>
  <si>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</si>
  <si>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</si>
  <si>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</si>
  <si>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</si>
  <si>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</si>
  <si>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</si>
  <si>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</si>
  <si>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</si>
  <si>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</si>
  <si>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</si>
  <si>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</si>
  <si>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</si>
  <si>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</si>
  <si>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</si>
  <si>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</si>
  <si>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</si>
  <si>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</si>
  <si>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</si>
  <si>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</si>
  <si>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</si>
  <si>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</si>
  <si>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</si>
  <si>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</si>
  <si>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</si>
  <si>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</si>
  <si>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</si>
  <si>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</si>
  <si>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</si>
  <si>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</si>
  <si>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</si>
  <si>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</si>
  <si>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</si>
  <si>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</si>
  <si>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</si>
  <si>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</si>
  <si>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</si>
  <si>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</si>
  <si>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</si>
  <si>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</si>
  <si>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</si>
  <si>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</si>
  <si>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</si>
  <si>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</si>
  <si>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</si>
  <si>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</si>
  <si>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</si>
  <si>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</si>
  <si>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</si>
  <si>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</si>
  <si>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</si>
  <si>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</si>
  <si>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</si>
  <si>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</si>
  <si>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</si>
  <si>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</si>
  <si>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</si>
  <si>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</si>
  <si>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</si>
  <si>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</si>
  <si>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</si>
  <si>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</si>
  <si>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</si>
  <si>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</si>
  <si>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</si>
  <si>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</si>
  <si>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</si>
  <si>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</si>
  <si>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</si>
  <si>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</si>
  <si>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</si>
  <si>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</si>
  <si>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</si>
  <si>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</si>
  <si>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</si>
  <si>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</si>
  <si>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</si>
  <si>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</si>
  <si>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</si>
  <si>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</si>
  <si>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</si>
  <si>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</si>
  <si>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</si>
  <si>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</si>
  <si>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</si>
  <si>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</si>
  <si>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</si>
  <si>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</si>
  <si>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</si>
  <si>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</si>
  <si>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</si>
  <si>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</si>
  <si>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</si>
  <si>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</si>
  <si>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</si>
  <si>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</si>
  <si>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</si>
  <si>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</si>
  <si>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</si>
  <si>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</si>
  <si>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</si>
  <si>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</si>
  <si>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</si>
  <si>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</si>
  <si>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</si>
  <si>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</si>
  <si>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</si>
  <si>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</si>
  <si>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</si>
  <si>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</si>
  <si>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</si>
  <si>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</si>
  <si>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</si>
  <si>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</si>
  <si>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</si>
  <si>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</si>
  <si>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</si>
  <si>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</si>
  <si>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</si>
  <si>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</si>
  <si>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</si>
  <si>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</si>
  <si>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</si>
  <si>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</si>
  <si>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</si>
  <si>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</si>
  <si>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</si>
  <si>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</si>
  <si>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</si>
  <si>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</si>
  <si>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</si>
  <si>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</si>
  <si>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</si>
  <si>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</si>
  <si>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</si>
  <si>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</si>
  <si>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</si>
  <si>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</si>
  <si>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</si>
  <si>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</si>
  <si>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</si>
  <si>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</si>
  <si>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</si>
  <si>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</si>
  <si>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</si>
  <si>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</si>
  <si>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</si>
  <si>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</si>
  <si>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</si>
  <si>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</si>
  <si>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</si>
  <si>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</si>
  <si>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</si>
  <si>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</si>
  <si>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</si>
  <si>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</si>
  <si>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</si>
  <si>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</si>
  <si>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</si>
  <si>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</si>
  <si>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</si>
  <si>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</si>
  <si>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</si>
  <si>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</si>
  <si>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</si>
  <si>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</si>
  <si>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</si>
  <si>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</si>
  <si>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</si>
  <si>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</si>
  <si>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</si>
  <si>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</si>
  <si>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</si>
  <si>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</si>
  <si>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</si>
  <si>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</si>
  <si>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</si>
  <si>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</si>
  <si>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</si>
  <si>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</si>
  <si>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</si>
  <si>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</si>
  <si>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</si>
  <si>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</si>
  <si>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</si>
  <si>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</si>
  <si>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</si>
  <si>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</si>
  <si>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</si>
  <si>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</si>
  <si>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</si>
  <si>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</si>
  <si>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</si>
  <si>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</si>
  <si>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</si>
  <si>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</si>
  <si>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</si>
  <si>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</si>
  <si>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</si>
  <si>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</si>
  <si>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</si>
  <si>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</si>
  <si>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</si>
  <si>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</si>
  <si>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</si>
  <si>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</si>
  <si>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</si>
  <si>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</si>
  <si>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</si>
  <si>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</si>
  <si>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</si>
  <si>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</si>
  <si>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</si>
  <si>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</si>
  <si>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</si>
  <si>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</si>
  <si>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</si>
  <si>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</si>
  <si>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</si>
  <si>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</si>
  <si>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</si>
  <si>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</si>
  <si>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</si>
  <si>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</si>
  <si>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</si>
  <si>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</si>
  <si>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</si>
  <si>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</si>
  <si>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</si>
  <si>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</si>
  <si>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</si>
  <si>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</si>
  <si>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</si>
  <si>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</si>
  <si>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</si>
  <si>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</si>
  <si>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</si>
  <si>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</si>
  <si>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</si>
  <si>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</si>
  <si>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</si>
  <si>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</si>
  <si>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</si>
  <si>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</si>
  <si>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</si>
  <si>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</si>
  <si>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</si>
  <si>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</si>
  <si>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</si>
  <si>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</si>
  <si>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</si>
  <si>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</si>
  <si>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</si>
  <si>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</si>
  <si>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</si>
  <si>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</si>
  <si>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</si>
  <si>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</si>
  <si>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</si>
  <si>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</si>
  <si>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</si>
  <si>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</si>
  <si>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</si>
  <si>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</si>
  <si>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</si>
  <si>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</si>
  <si>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</si>
  <si>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</si>
  <si>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</si>
  <si>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</si>
  <si>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</si>
  <si>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</si>
  <si>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</si>
  <si>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</si>
  <si>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</si>
  <si>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</si>
  <si>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</si>
  <si>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</si>
  <si>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</si>
  <si>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</si>
  <si>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</si>
  <si>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</si>
  <si>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</si>
  <si>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</si>
  <si>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</si>
  <si>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</si>
  <si>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</si>
  <si>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</si>
  <si>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</si>
  <si>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</si>
  <si>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</si>
  <si>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</si>
  <si>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</si>
  <si>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</si>
  <si>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</si>
  <si>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</si>
  <si>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</si>
  <si>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</si>
  <si>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</si>
  <si>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</si>
  <si>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</si>
  <si>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</si>
  <si>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</si>
  <si>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</si>
  <si>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</si>
  <si>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</si>
  <si>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</si>
  <si>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</si>
  <si>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</si>
  <si>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</si>
  <si>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</si>
  <si>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</si>
  <si>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</si>
  <si>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</si>
  <si>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</si>
  <si>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</si>
  <si>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</si>
  <si>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</si>
  <si>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</si>
  <si>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</si>
  <si>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</si>
  <si>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</si>
  <si>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</si>
  <si>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</si>
  <si>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</si>
  <si>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</si>
  <si>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</si>
  <si>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</si>
  <si>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</si>
  <si>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</si>
  <si>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</si>
  <si>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</si>
  <si>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</si>
  <si>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</si>
  <si>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</si>
  <si>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</si>
  <si>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</si>
  <si>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</si>
  <si>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</si>
  <si>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</si>
  <si>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</si>
  <si>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</si>
  <si>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</si>
  <si>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</si>
  <si>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</si>
  <si>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</si>
  <si>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</si>
  <si>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</si>
  <si>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</si>
  <si>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</si>
  <si>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</si>
  <si>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</si>
  <si>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</si>
  <si>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</si>
  <si>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</si>
  <si>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</si>
  <si>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</si>
  <si>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</si>
  <si>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</si>
  <si>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</si>
  <si>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</si>
  <si>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</si>
  <si>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</si>
  <si>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</si>
  <si>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</si>
  <si>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</si>
  <si>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</si>
  <si>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</si>
  <si>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</si>
  <si>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</si>
  <si>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</si>
  <si>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</si>
  <si>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</si>
  <si>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</si>
  <si>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</si>
  <si>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</si>
  <si>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</si>
  <si>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</si>
  <si>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</si>
  <si>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</si>
  <si>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</si>
  <si>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</si>
  <si>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</si>
  <si>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</si>
  <si>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</si>
  <si>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</si>
  <si>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</si>
  <si>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</si>
  <si>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</si>
  <si>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</si>
  <si>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</si>
  <si>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</si>
  <si>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</si>
  <si>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</si>
  <si>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</si>
  <si>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</si>
  <si>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</si>
  <si>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</si>
  <si>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</si>
  <si>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</si>
  <si>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</si>
  <si>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</si>
  <si>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</si>
  <si>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</si>
  <si>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</si>
  <si>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</si>
  <si>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</si>
  <si>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</si>
  <si>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</si>
  <si>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</si>
  <si>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</si>
  <si>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</si>
  <si>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</si>
  <si>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</si>
  <si>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</si>
  <si>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</si>
  <si>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</si>
  <si>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</si>
  <si>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</si>
  <si>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</si>
  <si>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</si>
  <si>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</si>
  <si>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</si>
  <si>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</si>
  <si>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</si>
  <si>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</si>
  <si>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</si>
  <si>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</si>
  <si>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</si>
  <si>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</si>
  <si>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</si>
  <si>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</si>
  <si>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</si>
  <si>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</si>
  <si>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</si>
  <si>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</si>
  <si>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</si>
  <si>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</si>
  <si>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</si>
  <si>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</si>
  <si>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</si>
  <si>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</si>
  <si>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</si>
  <si>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</si>
  <si>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</si>
  <si>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</si>
  <si>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</si>
  <si>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</si>
  <si>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</si>
  <si>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</si>
  <si>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</si>
  <si>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</si>
  <si>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</si>
  <si>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</si>
  <si>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</si>
  <si>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</si>
  <si>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</si>
  <si>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</si>
  <si>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</si>
  <si>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</si>
  <si>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</si>
  <si>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</si>
  <si>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</si>
  <si>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</si>
  <si>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</si>
  <si>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</si>
  <si>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</si>
  <si>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</si>
  <si>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</si>
  <si>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</si>
  <si>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</si>
  <si>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</si>
  <si>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</si>
  <si>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</si>
  <si>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</si>
  <si>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</si>
  <si>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</si>
  <si>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</si>
  <si>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</si>
  <si>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</si>
  <si>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</si>
  <si>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</si>
  <si>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</si>
  <si>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</si>
  <si>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</si>
  <si>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</si>
  <si>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</si>
  <si>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</si>
  <si>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</si>
  <si>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</si>
  <si>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</si>
  <si>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</si>
  <si>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</si>
  <si>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</si>
  <si>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</si>
  <si>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</si>
  <si>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</si>
  <si>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</si>
  <si>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</si>
  <si>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</si>
  <si>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</si>
  <si>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</si>
  <si>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</si>
  <si>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</si>
  <si>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</si>
  <si>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</si>
  <si>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</si>
  <si>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</si>
  <si>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</si>
  <si>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</si>
  <si>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</si>
  <si>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</si>
  <si>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</si>
  <si>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</si>
  <si>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</si>
  <si>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</si>
  <si>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</si>
  <si>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</si>
  <si>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</si>
  <si>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</si>
  <si>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</si>
  <si>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</si>
  <si>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</si>
  <si>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</si>
  <si>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</si>
  <si>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</si>
  <si>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</si>
  <si>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</si>
  <si>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</si>
  <si>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</si>
  <si>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</si>
  <si>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</si>
  <si>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</si>
  <si>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</si>
  <si>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</si>
  <si>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</si>
  <si>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</si>
  <si>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</si>
  <si>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</si>
  <si>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</si>
  <si>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</si>
  <si>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</si>
  <si>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</si>
  <si>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</si>
  <si>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</si>
  <si>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</si>
  <si>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</si>
  <si>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</si>
  <si>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</si>
  <si>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</si>
  <si>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</si>
  <si>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</si>
  <si>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</si>
  <si>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</si>
  <si>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</si>
  <si>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</si>
  <si>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</si>
  <si>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</si>
  <si>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</si>
  <si>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</si>
  <si>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</si>
  <si>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</si>
  <si>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</si>
  <si>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</si>
  <si>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</si>
  <si>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</si>
  <si>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</si>
  <si>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</si>
  <si>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</si>
  <si>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</si>
  <si>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</si>
  <si>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</si>
  <si>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</si>
  <si>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</si>
  <si>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</si>
  <si>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</si>
  <si>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</si>
  <si>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</si>
  <si>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</si>
  <si>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</si>
  <si>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</si>
  <si>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</si>
  <si>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</si>
  <si>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</si>
  <si>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</si>
  <si>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</si>
  <si>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</si>
  <si>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</si>
  <si>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</si>
  <si>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</si>
  <si>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</si>
  <si>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</si>
  <si>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</si>
  <si>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</si>
  <si>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</si>
  <si>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</si>
  <si>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</si>
  <si>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</si>
  <si>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</si>
  <si>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</si>
  <si>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</si>
  <si>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</si>
  <si>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</si>
  <si>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</si>
  <si>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</si>
  <si>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</si>
  <si>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</si>
  <si>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</si>
  <si>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</si>
  <si>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</si>
  <si>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</si>
  <si>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</si>
  <si>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</si>
  <si>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</si>
  <si>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</si>
  <si>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</si>
  <si>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</si>
  <si>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</si>
  <si>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</si>
  <si>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</si>
  <si>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</si>
  <si>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</si>
  <si>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</si>
  <si>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</si>
  <si>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</si>
  <si>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</si>
  <si>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</si>
  <si>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</si>
  <si>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</si>
  <si>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</si>
  <si>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</si>
  <si>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</si>
  <si>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</si>
  <si>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</si>
  <si>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</si>
  <si>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</si>
  <si>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</si>
  <si>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</si>
  <si>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</si>
  <si>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</si>
  <si>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</si>
  <si>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</si>
  <si>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</si>
  <si>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</si>
  <si>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</si>
  <si>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</si>
  <si>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</si>
  <si>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</si>
  <si>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</si>
  <si>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</si>
  <si>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</si>
  <si>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</si>
  <si>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</si>
  <si>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</si>
  <si>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</si>
  <si>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</si>
  <si>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</si>
  <si>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</si>
  <si>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</si>
  <si>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</si>
  <si>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</si>
  <si>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</si>
  <si>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</si>
  <si>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</si>
  <si>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</si>
  <si>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</si>
  <si>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</si>
  <si>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</si>
  <si>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</si>
  <si>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</si>
  <si>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</si>
  <si>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</si>
  <si>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</si>
  <si>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</si>
  <si>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</si>
  <si>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</si>
  <si>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</si>
  <si>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</si>
  <si>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</si>
  <si>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</si>
  <si>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</si>
  <si>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</si>
  <si>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</si>
  <si>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</si>
  <si>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</si>
  <si>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</si>
  <si>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</si>
  <si>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</si>
  <si>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</si>
  <si>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</si>
  <si>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</si>
  <si>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</si>
  <si>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</si>
  <si>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</si>
  <si>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</si>
  <si>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</si>
  <si>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</si>
  <si>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</si>
  <si>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</si>
  <si>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</si>
  <si>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</si>
  <si>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</si>
  <si>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</si>
  <si>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</si>
  <si>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</si>
  <si>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</si>
  <si>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</si>
  <si>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</si>
  <si>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</si>
  <si>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</si>
  <si>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</si>
  <si>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</si>
  <si>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</si>
  <si>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</si>
  <si>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</si>
  <si>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</si>
  <si>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</si>
  <si>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</si>
  <si>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</si>
  <si>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</si>
  <si>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</si>
  <si>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</si>
  <si>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</si>
  <si>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</si>
  <si>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</si>
  <si>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</si>
  <si>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</si>
  <si>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</si>
  <si>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</si>
  <si>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</si>
  <si>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</si>
  <si>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</si>
  <si>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</si>
  <si>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</si>
  <si>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</si>
  <si>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</si>
  <si>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</si>
  <si>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</si>
  <si>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</si>
  <si>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</si>
  <si>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</si>
  <si>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</si>
  <si>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</si>
  <si>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</si>
  <si>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</si>
  <si>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</si>
  <si>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</si>
  <si>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</si>
  <si>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</si>
  <si>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</si>
  <si>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</si>
  <si>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</si>
  <si>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</si>
  <si>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</si>
  <si>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</si>
  <si>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</si>
  <si>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</si>
  <si>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</si>
  <si>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</si>
  <si>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</si>
  <si>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</si>
  <si>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</si>
  <si>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</si>
  <si>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</si>
  <si>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</si>
  <si>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</si>
  <si>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</si>
  <si>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</si>
  <si>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</si>
  <si>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</si>
  <si>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</si>
  <si>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</si>
  <si>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</si>
  <si>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</si>
  <si>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</si>
  <si>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</si>
  <si>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</si>
  <si>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</si>
  <si>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</si>
  <si>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</si>
  <si>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</si>
  <si>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</si>
  <si>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</si>
  <si>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</si>
  <si>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</si>
  <si>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</si>
  <si>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</si>
  <si>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</si>
  <si>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</si>
  <si>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</si>
  <si>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</si>
  <si>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</si>
  <si>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</si>
  <si>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</si>
  <si>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</si>
  <si>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</si>
  <si>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</si>
  <si>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</si>
  <si>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</si>
  <si>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</si>
  <si>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</si>
  <si>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</si>
  <si>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</si>
  <si>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</si>
  <si>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</si>
  <si>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</si>
  <si>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</si>
  <si>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</si>
  <si>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</si>
  <si>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</si>
  <si>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</si>
  <si>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</si>
  <si>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</si>
  <si>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</si>
  <si>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</si>
  <si>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</si>
  <si>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</si>
  <si>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</si>
  <si>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</si>
  <si>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</si>
  <si>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</si>
  <si>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</si>
  <si>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</si>
  <si>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</si>
  <si>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</si>
  <si>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</si>
  <si>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</si>
  <si>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</si>
  <si>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</si>
  <si>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</si>
  <si>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</si>
  <si>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</si>
  <si>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</si>
  <si>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</si>
  <si>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</si>
  <si>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</si>
  <si>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</si>
  <si>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</si>
  <si>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</si>
  <si>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</si>
  <si>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</si>
  <si>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</si>
  <si>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</si>
  <si>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</si>
  <si>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</si>
  <si>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</si>
  <si>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</si>
  <si>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</si>
  <si>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</si>
  <si>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</si>
  <si>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</si>
  <si>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</si>
  <si>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</si>
  <si>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</si>
  <si>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</si>
  <si>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</si>
  <si>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</si>
  <si>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</si>
  <si>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</si>
  <si>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</si>
  <si>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</si>
  <si>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</si>
  <si>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</si>
  <si>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</si>
  <si>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</si>
  <si>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</si>
  <si>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</si>
  <si>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</si>
  <si>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</si>
  <si>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</si>
  <si>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</si>
  <si>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</si>
  <si>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</si>
  <si>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</si>
  <si>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</si>
  <si>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</si>
  <si>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</si>
  <si>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</si>
  <si>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</si>
  <si>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</si>
  <si>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</si>
  <si>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</si>
  <si>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</si>
  <si>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</si>
  <si>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</si>
  <si>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</si>
  <si>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</si>
  <si>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</si>
  <si>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</si>
  <si>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</si>
  <si>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</si>
  <si>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</si>
  <si>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</si>
  <si>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</si>
  <si>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</si>
  <si>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</si>
  <si>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</si>
  <si>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</si>
  <si>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</si>
  <si>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</si>
  <si>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</si>
  <si>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</si>
  <si>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</si>
  <si>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</si>
  <si>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</si>
  <si>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</si>
  <si>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</si>
  <si>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</si>
  <si>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</si>
  <si>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</si>
  <si>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</si>
  <si>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</si>
  <si>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</si>
  <si>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</si>
  <si>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</si>
  <si>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</si>
  <si>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</si>
  <si>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</si>
  <si>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</si>
  <si>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</si>
  <si>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</si>
  <si>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</si>
  <si>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</si>
  <si>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</si>
  <si>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</si>
  <si>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</si>
  <si>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</si>
  <si>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</si>
  <si>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</si>
  <si>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</si>
  <si>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</si>
  <si>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</si>
  <si>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</si>
  <si>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</si>
  <si>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</si>
  <si>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</si>
  <si>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</si>
  <si>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</si>
  <si>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</si>
  <si>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</si>
  <si>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</si>
  <si>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</si>
  <si>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</si>
  <si>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</si>
  <si>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</si>
  <si>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</si>
  <si>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</si>
  <si>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</si>
  <si>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</si>
  <si>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</si>
  <si>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</si>
  <si>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</si>
  <si>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</si>
  <si>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</si>
  <si>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</si>
  <si>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</si>
  <si>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</si>
  <si>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</si>
  <si>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</si>
  <si>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</si>
  <si>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</si>
  <si>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</si>
  <si>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</si>
  <si>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</si>
  <si>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</si>
  <si>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</si>
  <si>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</si>
  <si>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</si>
  <si>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</si>
  <si>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</si>
  <si>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</si>
  <si>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</si>
  <si>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</si>
  <si>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</si>
  <si>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</si>
  <si>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</si>
  <si>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</si>
  <si>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</si>
  <si>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</si>
  <si>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</si>
  <si>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</si>
  <si>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</si>
  <si>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</si>
  <si>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</si>
  <si>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</si>
  <si>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</si>
  <si>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</si>
  <si>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</si>
  <si>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</si>
  <si>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</si>
  <si>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</si>
  <si>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</si>
  <si>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</si>
  <si>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</si>
  <si>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</si>
  <si>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</si>
  <si>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</si>
  <si>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</si>
  <si>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</si>
  <si>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PCM-20251021-00000114</t>
  </si>
  <si>
    <t>ETA 45 MIN</t>
  </si>
  <si>
    <t xml:space="preserve"> PCM-20250215-00000830 </t>
  </si>
  <si>
    <t>LTE site still down and  site located in aramco area access issue need special permission</t>
  </si>
  <si>
    <t>PCM-20251020-00002436</t>
  </si>
  <si>
    <t>team checking</t>
  </si>
  <si>
    <t>PCM-20251020-00002456</t>
  </si>
  <si>
    <t>5 mins</t>
  </si>
  <si>
    <t>PCM-20251021-00000036</t>
  </si>
  <si>
    <t>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</si>
  <si>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</si>
  <si>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</si>
  <si>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</si>
  <si>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</si>
  <si>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</si>
  <si>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</si>
  <si>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</si>
  <si>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</si>
  <si>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TT-20251020-02366</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</si>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</sst>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164" fontId="26" fillId="8"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5" totalsRowShown="0" headerRowDxfId="48" dataDxfId="47" headerRowBorderDxfId="45" tableBorderDxfId="46" totalsRowBorderDxfId="44">
  <autoFilter ref="A1:L2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tabSelected="1" workbookViewId="0">
      <selection activeCell="D17" sqref="D1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288.11143796296528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7.6161254629623727</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45951.059863888891</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45951.059863888891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45951.059863888891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45951.059863888891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45951.059863888891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45951.059863888891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45951.059863888891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45951.059863888891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45951.059863888891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45951.059863888891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45951.059863888891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45951.059863888891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45951.059863888891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45951.059863888891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45951.059863888891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45951.059863888891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45951.059863888891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45951.059863888891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45951.059863888891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45951.059863888891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45951.059863888891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45951.059863888891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45951.059863888891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45951.059863888891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45951.059863888891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45951.059863888891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45951.059863888891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45951.059863888891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45951.059863888891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45951.059863888891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45951.059863888891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45951.059863888891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45951.059863888891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45951.059863888891</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45951.059863888891</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45951.059863888891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45951.059863888891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45951.059863888891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45951.059863888891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45951.059863888891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45951.059863888891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45951.059863888891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45951.059863888891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45951.059863888891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45951.059863888891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45951.059863888891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45951.059863888891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45951.059863888891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45951.059863888891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45951.059863888891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45951.059863888891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45951.059863888891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45951.059863888891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45951.059863888891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45951.059863888891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45951.059863888891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45951.059863888891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45951.059863888891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45951.059863888891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45951.059863888891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45951.059863888891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45951.059863888891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45951.059863888891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45951.059863888891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45951.059863888891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45951.059863888891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45951.059863888891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45951.059863888891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45951.059863888891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45951.059863888891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45951.059863888891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45951.059863888891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45951.059863888891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45951.059863888891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45951.059863888891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45951.059863888891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45951.059863888891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45951.059863888891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45951.059863888891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45951.059863888891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45951.059863888891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45951.059863888891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45951.059863888891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45951.059863888891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45951.059863888891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45951.059863888891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45951.059863888891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45951.059863888891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45951.059863888891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45951.059863888891</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45951.059863888891</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D511A21D-8666-4242-92B7-C56726049DAF}"/>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144.33278055556002</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126.06002592592995</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6.5640884259264567</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45951.059863888891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45951.059863888891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45951.059863888891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45951.059863888891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45951.059863888891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45951.059863888891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45951.059863888891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45951.059863888891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45951.059863888891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45951.059863888891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45951.059863888891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45951.059863888891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45951.059863888891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45951.059863888891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45951.059863888891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45951.059863888891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45951.059863888891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45951.059863888891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45951.059863888891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45951.059863888891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45951.059863888891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45951.059863888891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45951.059863888891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45951.059863888891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45951.059863888891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45951.059863888891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45951.059863888891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45951.059863888891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45951.059863888891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45951.059863888891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45951.059863888891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45951.059863888891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45951.059863888891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45951.059863888891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45951.059863888891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45951.059863888891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45951.059863888891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45951.059863888891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45951.059863888891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45951.059863888891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45951.059863888891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45951.059863888891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45951.059863888891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45951.059863888891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45951.059863888891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45951.059863888891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45951.059863888891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45951.059863888891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45951.059863888891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45951.059863888891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45951.059863888891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45951.059863888891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45951.059863888891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45951.059863888891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45951.059863888891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45951.059863888891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45951.059863888891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45951.059863888891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45951.059863888891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45951.059863888891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45951.059863888891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45951.059863888891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45951.059863888891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45951.059863888891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45951.059863888891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45951.059863888891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45951.059863888891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45951.059863888891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45951.059863888891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45951.059863888891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45951.059863888891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45951.059863888891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45951.059863888891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45951.059863888891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45951.059863888891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45951.059863888891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39090</v>
      </c>
      <c r="B2" s="64" t="str">
        <f>IFERROR(VLOOKUP(D2,DB!A:K,11,0),"")</f>
        <v>R3</v>
      </c>
      <c r="C2" s="18"/>
      <c r="D2" s="18" t="s">
        <v>11751</v>
      </c>
      <c r="E2" s="18"/>
      <c r="F2" s="20"/>
      <c r="G2" s="21">
        <f t="shared" ref="G2:G41" ca="1" si="0">IFERROR(NOW()-F2,"-")</f>
        <v>45951.059863888891</v>
      </c>
      <c r="H2" s="22">
        <v>45951.053171296298</v>
      </c>
      <c r="I2" s="19" t="str">
        <f>IFERROR(VLOOKUP(D2,DB!A:F,6,0),"")</f>
        <v>SCECO</v>
      </c>
      <c r="J2" s="18" t="str">
        <f>IFERROR(VLOOKUP(D2,DB!A:G,7,0),"")</f>
        <v>Dead</v>
      </c>
      <c r="K2" s="47" t="s">
        <v>39091</v>
      </c>
      <c r="L2" s="23" t="str">
        <f>IFERROR(VLOOKUP(D2,DB!A:I,9,0),"")</f>
        <v>Latis</v>
      </c>
    </row>
    <row r="3" spans="1:13" ht="15" customHeight="1">
      <c r="A3" s="19"/>
      <c r="B3" s="64" t="str">
        <f>IFERROR(VLOOKUP(D3,DB!A:K,11,0),"")</f>
        <v/>
      </c>
      <c r="C3" s="18"/>
      <c r="D3" s="64"/>
      <c r="E3" s="18"/>
      <c r="F3" s="20"/>
      <c r="G3" s="21">
        <f t="shared" ca="1" si="0"/>
        <v>45951.059863888891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45951.059863888891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45951.059863888891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45951.059863888891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45951.059863888891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45951.059863888891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45951.059863888891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45951.059863888891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45951.059863888891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45951.059863888891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45951.059863888891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45951.059863888891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45951.059863888891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45951.059863888891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45951.059863888891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45951.059863888891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45951.059863888891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45951.059863888891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45951.059863888891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45951.059863888891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45951.059863888891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45951.059863888891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45951.059863888891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45951.059863888891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45951.059863888891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45951.059863888891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45951.059863888891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45951.059863888891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45951.059863888891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45951.059863888891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45951.059863888891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45951.059863888891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45951.059863888891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45951.059863888891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45951.059863888891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45951.059863888891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45951.059863888891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45951.059863888891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45951.059863888891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45951.059863888891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45951.059863888891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45951.059863888891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45951.059863888891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45951.059863888891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45951.059863888891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45951.059863888891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45951.059863888891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45951.059863888891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45951.059863888891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45951.059863888891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45951.059863888891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45951.059863888891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45951.059863888891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45951.059863888891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45951.059863888891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45951.059863888891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45951.059863888891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45951.059863888891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45951.059863888891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45951.059863888891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45951.059863888891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45951.059863888891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45951.059863888891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45951.059863888891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45951.059863888891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45951.059863888891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45951.059863888891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45951.059863888891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45951.059863888891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45951.059863888891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45951.059863888891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45951.059863888891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45951.059863888891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45951.059863888891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45951.059863888891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45951.059863888891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45951.059863888891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45951.059863888891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45951.059863888891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45951.059863888891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45951.059863888891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45951.059863888891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45951.059863888891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45951.059863888891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45951.059863888891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45951.059863888891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45951.059863888891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45951.059863888891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45951.059863888891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45951.059863888891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45951.059863888891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45951.059863888891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45951.059863888891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45951.059863888891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45951.059863888891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45951.059863888891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45951.059863888891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45951.059863888891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45951.059863888891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45951.059863888891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45951.059863888891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45951.059863888891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45951.059863888891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45951.059863888891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45951.059863888891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45951.059863888891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45951.059863888891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45951.059863888891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45951.059863888891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45951.059863888891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45951.059863888891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45951.059863888891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45951.059863888891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45951.059863888891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45951.059863888891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45951.059863888891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45951.059863888891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45951.059863888891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45951.059863888891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45951.059863888891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45951.059863888891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45951.059863888891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45951.059863888891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45951.059863888891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45951.059863888891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45951.059863888891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45951.059863888891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45951.059863888891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45951.059863888891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45951.059863888891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45951.059863888891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45951.059863888891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45951.059863888891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45951.059863888891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45951.059863888891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45951.059863888891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45951.059863888891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45951.059863888891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45951.059863888891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45951.059863888891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45951.059863888891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45951.059863888891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45951.059863888891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45951.059863888891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45951.059863888891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45951.059863888891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45951.059863888891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45951.059863888891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45951.059863888891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45951.059863888891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45951.059863888891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45951.059863888891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45951.059863888891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45951.059863888891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45951.059863888891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45951.059863888891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45951.059863888891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45951.059863888891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45951.059863888891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45951.059863888891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45951.059863888891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45951.059863888891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45951.059863888891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45951.059863888891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45951.059863888891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45951.059863888891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45951.059863888891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45951.059863888891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45951.059863888891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45951.059863888891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45951.059863888891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45951.059863888891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45951.059863888891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45951.059863888891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45951.059863888891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45951.059863888891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45951.059863888891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45951.059863888891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45951.059863888891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45951.059863888891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45951.059863888891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45951.059863888891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45951.059863888891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45951.059863888891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45951.059863888891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45951.059863888891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45951.059863888891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45951.059863888891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45951.059863888891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45951.059863888891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45951.059863888891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45951.059863888891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45951.059863888891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45951.059863888891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45951.059863888891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45951.059863888891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45951.059863888891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45951.059863888891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45951.059863888891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45951.059863888891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45951.059863888891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45951.059863888891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45951.059863888891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45951.059863888891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45951.059863888891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45951.059863888891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45951.059863888891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45951.059863888891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45951.059863888891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45951.059863888891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45951.059863888891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45951.059863888891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45951.059863888891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45951.059863888891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45951.059863888891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45951.059863888891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45951.059863888891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45951.059863888891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45951.059863888891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45951.059863888891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45951.059863888891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45951.059863888891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45951.059863888891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45951.059863888891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45951.059863888891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45951.059863888891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45951.059863888891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45951.059863888891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45951.059863888891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45951.059863888891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45951.059863888891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45951.059863888891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45951.059863888891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45951.059863888891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45951.059863888891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45951.059863888891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45951.059863888891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45951.059863888891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45951.059863888891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45951.059863888891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45951.059863888891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45951.059863888891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45951.059863888891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45951.059863888891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45951.059863888891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45951.059863888891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45951.059863888891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45951.059863888891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45951.059863888891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45951.059863888891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45951.059863888891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45951.059863888891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45951.059863888891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45951.059863888891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45951.059863888891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45951.059863888891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45951.059863888891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45951.059863888891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45951.059863888891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45951.059863888891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45951.059863888891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45951.059863888891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45951.059863888891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45951.059863888891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45951.059863888891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45951.059863888891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45951.059863888891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45951.059863888891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45951.059863888891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45951.059863888891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45951.059863888891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45951.059863888891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45951.059863888891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45951.059863888891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45951.059863888891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45951.059863888891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45951.059863888891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45951.059863888891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45951.059863888891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45951.059863888891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45951.059863888891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45951.059863888891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45951.059863888891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45951.059863888891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45951.059863888891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45951.059863888891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45951.059863888891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45951.059863888891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45951.059863888891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45951.059863888891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45951.059863888891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45951.059863888891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45951.059863888891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45951.059863888891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45951.059863888891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45951.059863888891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45951.059863888891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45951.059863888891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45951.059863888891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45951.059863888891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45951.059863888891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45951.059863888891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45951.059863888891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45951.059863888891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45951.059863888891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45951.059863888891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45951.059863888891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45951.059863888891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45951.059863888891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45951.059863888891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45951.059863888891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45951.059863888891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45951.059863888891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45951.059863888891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45951.059863888891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45951.059863888891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45951.059863888891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45951.059863888891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45951.059863888891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45951.059863888891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45951.059863888891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45951.059863888891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45951.059863888891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45951.059863888891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45951.059863888891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45951.059863888891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45951.059863888891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45951.059863888891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45951.059863888891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45951.059863888891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45951.059863888891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45951.059863888891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45951.059863888891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45951.059863888891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45951.059863888891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45951.059863888891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45951.059863888891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45951.059863888891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45951.059863888891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45951.059863888891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45951.059863888891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45951.059863888891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45951.059863888891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45951.059863888891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45951.059863888891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45951.059863888891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45951.059863888891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45951.059863888891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45951.059863888891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45951.059863888891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45951.059863888891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45951.059863888891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45951.059863888891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45951.059863888891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45951.059863888891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45951.059863888891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45951.059863888891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45951.059863888891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45951.059863888891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45951.059863888891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45951.059863888891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45951.059863888891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45951.059863888891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45951.059863888891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45951.059863888891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45951.059863888891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45951.059863888891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45951.059863888891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45951.059863888891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45951.059863888891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45951.059863888891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45951.059863888891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45951.059863888891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45951.059863888891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45951.059863888891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45951.059863888891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45951.059863888891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45951.059863888891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45951.059863888891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45951.059863888891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45951.059863888891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45951.059863888891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45951.059863888891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45951.059863888891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45951.059863888891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45951.059863888891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45951.059863888891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45951.059863888891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45951.059863888891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45951.059863888891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45951.059863888891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45951.059863888891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45951.059863888891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45951.059863888891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45951.059863888891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45951.059863888891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45951.059863888891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45951.059863888891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45951.059863888891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45951.059863888891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45951.059863888891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45951.059863888891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45951.059863888891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45951.059863888891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45951.059863888891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45951.059863888891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45951.059863888891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45951.059863888891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45951.059863888891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45951.059863888891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45951.059863888891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45951.059863888891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45951.059863888891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45951.059863888891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45951.059863888891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45951.059863888891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45951.059863888891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45951.059863888891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45951.059863888891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45951.059863888891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45951.059863888891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45951.059863888891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45951.059863888891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45951.059863888891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45951.059863888891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45951.059863888891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45951.059863888891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45951.059863888891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45951.059863888891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45951.059863888891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45951.059863888891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45951.059863888891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45951.059863888891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45951.059863888891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45951.059863888891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45951.059863888891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45951.059863888891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45951.059863888891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45951.059863888891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45951.059863888891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45951.059863888891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45951.059863888891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45951.059863888891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45951.059863888891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45951.059863888891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45951.059863888891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45951.059863888891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45951.059863888891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45951.059863888891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45951.059863888891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45951.059863888891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45951.059863888891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45951.059863888891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45951.059863888891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45951.059863888891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45951.059863888891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45951.059863888891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45951.059863888891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45951.059863888891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45951.059863888891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45951.059863888891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45951.059863888891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45951.059863888891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45951.059863888891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45951.059863888891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45951.059863888891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45951.059863888891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45951.059863888891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45951.059863888891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45951.059863888891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45951.059863888891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45951.059863888891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45951.059863888891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45951.059863888891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45951.059863888891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45951.059863888891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45951.059863888891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45951.059863888891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45951.059863888891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45951.059863888891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45951.059863888891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45951.059863888891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45951.059863888891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45951.059863888891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45951.059863888891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45951.059863888891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45951.059863888891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45951.059863888891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45951.059863888891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45951.059863888891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45951.059863888891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45951.059863888891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45951.059863888891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45951.059863888891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45951.059863888891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45951.059863888891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45951.059863888891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45951.059863888891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45951.059863888891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45951.059863888891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45951.059863888891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45951.059863888891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45951.059863888891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45951.059863888891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45951.059863888891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45951.059863888891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45951.059863888891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45951.059863888891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45951.059863888891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45951.059863888891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45951.059863888891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45951.059863888891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45951.059863888891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45951.059863888891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45951.059863888891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45951.059863888891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45951.059863888891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45951.059863888891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45951.059863888891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45951.059863888891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45951.059863888891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45951.059863888891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45951.059863888891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45951.059863888891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45951.059863888891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45951.059863888891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45951.059863888891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45951.059863888891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45951.059863888891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45951.059863888891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45951.059863888891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45951.059863888891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45951.059863888891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45951.059863888891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45951.059863888891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45951.059863888891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45951.059863888891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45951.059863888891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45951.059863888891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45951.059863888891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45951.059863888891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45951.059863888891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45951.059863888891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45951.059863888891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45951.059863888891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45951.059863888891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45951.059863888891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45951.059863888891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45951.059863888891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45951.059863888891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45951.059863888891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45951.059863888891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45951.059863888891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45951.059863888891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45951.059863888891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45951.059863888891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45951.059863888891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45951.059863888891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45951.059863888891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45951.059863888891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45951.059863888891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45951.059863888891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45951.059863888891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45951.059863888891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45951.059863888891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45951.059863888891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45951.059863888891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45951.059863888891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45951.059863888891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45951.059863888891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45951.059863888891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45951.059863888891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45951.059863888891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45951.059863888891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45951.059863888891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45951.059863888891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45951.059863888891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45951.059863888891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45951.059863888891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45951.059863888891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45951.059863888891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45951.059863888891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45951.059863888891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45951.059863888891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45951.059863888891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45951.059863888891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45951.059863888891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45951.059863888891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45951.059863888891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45951.059863888891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45951.059863888891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45951.059863888891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45951.059863888891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45951.059863888891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45951.059863888891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45951.059863888891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45951.059863888891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45951.059863888891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45951.059863888891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45951.059863888891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45951.059863888891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45951.059863888891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45951.059863888891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45951.059863888891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45951.059863888891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45951.059863888891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45951.059863888891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45951.059863888891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45951.059863888891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45951.059863888891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45951.059863888891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45951.059863888891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45951.059863888891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45951.059863888891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45951.059863888891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45951.059863888891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45951.059863888891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45951.059863888891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45951.059863888891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45951.059863888891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45951.059863888891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45951.059863888891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45951.059863888891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45951.059863888891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45951.059863888891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45951.059863888891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45951.059863888891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45951.059863888891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45951.059863888891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45951.059863888891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45951.059863888891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45951.059863888891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45951.059863888891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45951.059863888891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45951.059863888891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45951.059863888891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45951.059863888891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45951.059863888891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45951.059863888891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45951.059863888891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45951.059863888891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45951.059863888891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45951.059863888891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45951.059863888891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45951.059863888891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45951.059863888891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45951.059863888891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45951.059863888891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45951.059863888891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45951.059863888891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45951.059863888891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45951.059863888891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45951.059863888891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45951.059863888891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45951.059863888891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45951.059863888891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45951.059863888891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45951.059863888891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45951.059863888891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45951.059863888891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45951.059863888891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45951.059863888891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45951.059863888891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45951.059863888891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45951.059863888891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45951.059863888891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45951.059863888891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45951.059863888891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45951.059863888891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45951.059863888891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45951.059863888891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45951.059863888891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45951.059863888891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45951.059863888891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45951.059863888891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45951.059863888891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45951.059863888891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45951.059863888891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45951.059863888891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45951.059863888891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45951.059863888891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45951.059863888891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45951.059863888891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45951.059863888891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45951.059863888891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45951.059863888891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45951.059863888891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45951.059863888891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45951.059863888891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45951.059863888891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45951.059863888891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45951.059863888891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45951.059863888891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45951.059863888891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45951.059863888891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45951.059863888891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45951.059863888891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45951.059863888891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45951.059863888891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45951.059863888891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45951.059863888891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45951.059863888891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45951.059863888891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45951.059863888891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45951.059863888891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45951.059863888891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45951.059863888891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45951.059863888891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45951.059863888891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45951.059863888891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45951.059863888891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45951.059863888891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45951.059863888891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45951.059863888891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45951.059863888891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45951.059863888891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45951.059863888891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45951.059863888891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45951.059863888891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45951.059863888891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45951.059863888891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45951.059863888891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45951.059863888891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45951.059863888891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45951.059863888891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45951.059863888891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45951.059863888891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45951.059863888891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45951.059863888891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45951.059863888891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45951.059863888891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45951.059863888891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45951.059863888891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45951.059863888891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45951.059863888891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45951.059863888891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45951.059863888891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45951.059863888891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45951.059863888891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45951.059863888891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45951.059863888891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45951.059863888891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45951.059863888891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45951.059863888891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45951.059863888891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45951.059863888891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45951.059863888891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45951.059863888891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45951.059863888891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45951.059863888891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45951.059863888891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45951.059863888891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45951.059863888891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45951.059863888891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45951.059863888891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45951.059863888891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45951.059863888891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45951.059863888891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45951.059863888891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45951.059863888891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45951.059863888891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45951.059863888891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45951.059863888891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45951.059863888891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45951.059863888891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45951.059863888891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45951.059863888891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45951.059863888891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45951.059863888891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45951.059863888891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45951.059863888891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45951.059863888891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45951.059863888891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45951.059863888891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45951.059863888891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45951.059863888891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45951.059863888891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45951.059863888891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45951.059863888891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45951.059863888891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45951.059863888891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45951.059863888891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45951.059863888891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45951.059863888891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45951.059863888891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45951.059863888891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45951.059863888891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45951.059863888891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45951.059863888891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45951.059863888891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45951.059863888891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45951.059863888891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45951.059863888891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45951.059863888891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45951.059863888891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45951.059863888891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45951.059863888891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45951.059863888891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45951.059863888891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45951.059863888891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45951.059863888891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45951.059863888891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45951.059863888891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45951.059863888891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45951.059863888891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45951.059863888891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45951.059863888891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45951.059863888891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45951.059863888891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45951.059863888891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45951.059863888891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45951.059863888891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45951.059863888891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45951.059863888891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45951.059863888891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45951.059863888891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45951.059863888891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45951.059863888891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45951.059863888891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45951.059863888891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45951.059863888891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45951.059863888891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45951.059863888891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45951.059863888891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45951.059863888891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45951.059863888891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45951.059863888891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45951.059863888891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45951.059863888891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45951.059863888891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45951.059863888891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45951.059863888891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45951.059863888891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45951.059863888891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45951.059863888891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45951.059863888891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45951.059863888891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45951.059863888891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45951.059863888891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45951.059863888891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45951.059863888891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45951.059863888891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45951.059863888891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45951.059863888891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45951.059863888891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45951.059863888891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45951.059863888891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45951.059863888891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45951.059863888891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45951.059863888891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45951.059863888891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45951.059863888891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45951.059863888891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45951.059863888891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45951.059863888891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45951.059863888891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45951.059863888891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45951.059863888891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45951.059863888891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45951.059863888891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45951.059863888891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45951.059863888891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45951.059863888891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45951.059863888891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45951.059863888891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45951.059863888891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45951.059863888891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45951.059863888891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45951.059863888891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45951.059863888891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45951.059863888891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45951.059863888891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45951.059863888891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45951.059863888891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45951.059863888891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45951.059863888891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45951.059863888891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45951.059863888891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45951.059863888891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45951.059863888891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45951.059863888891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45951.059863888891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45951.059863888891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45951.059863888891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45951.059863888891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45951.059863888891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45951.059863888891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45951.059863888891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45951.059863888891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45951.059863888891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45951.059863888891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45951.059863888891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45951.059863888891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45951.059863888891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45951.059863888891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45951.059863888891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45951.059863888891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45951.059863888891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45951.059863888891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45951.059863888891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45951.059863888891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45951.059863888891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45951.059863888891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45951.059863888891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45951.059863888891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45951.059863888891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45951.059863888891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45951.059863888891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45951.059863888891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45951.059863888891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45951.059863888891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45951.059863888891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45951.059863888891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45951.059863888891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45951.059863888891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45951.059863888891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45951.059863888891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45951.059863888891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45951.059863888891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45951.059863888891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45951.059863888891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45951.059863888891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45951.059863888891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45951.059863888891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45951.059863888891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45951.059863888891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45951.059863888891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45951.059863888891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45951.059863888891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45951.059863888891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45951.059863888891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45951.059863888891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45951.059863888891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45951.059863888891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45951.059863888891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45951.059863888891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45951.059863888891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45951.059863888891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45951.059863888891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45951.059863888891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45951.059863888891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45951.059863888891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45951.059863888891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45951.059863888891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45951.059863888891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45951.059863888891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45951.059863888891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45951.059863888891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45951.059863888891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45951.059863888891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45951.059863888891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45951.059863888891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45951.059863888891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45951.059863888891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45951.059863888891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45951.059863888891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45951.059863888891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45951.059863888891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45951.059863888891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45951.059863888891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45951.059863888891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45951.059863888891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45951.059863888891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45951.059863888891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45951.059863888891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45951.059863888891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45951.059863888891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45951.059863888891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45951.059863888891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45951.059863888891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45951.059863888891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45951.059863888891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45951.059863888891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45951.059863888891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45951.059863888891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45951.059863888891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45951.059863888891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45951.059863888891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45951.059863888891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45951.059863888891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45951.059863888891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45951.059863888891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45951.059863888891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45951.059863888891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45951.059863888891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45951.059863888891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45951.059863888891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45951.059863888891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45951.059863888891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45951.059863888891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45951.059863888891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45951.059863888891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45951.059863888891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45951.059863888891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45951.059863888891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45951.059863888891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45951.059863888891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45951.059863888891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45951.059863888891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45951.059863888891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45951.059863888891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45951.059863888891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45951.059863888891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45951.059863888891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45951.059863888891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45951.059863888891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45951.059863888891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45951.059863888891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45951.059863888891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45951.059863888891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45951.059863888891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45951.059863888891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45951.059863888891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45951.059863888891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45951.059863888891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45951.059863888891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45951.059863888891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45951.059863888891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45951.059863888891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45951.059863888891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45951.059863888891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45951.059863888891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45951.059863888891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45951.059863888891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45951.059863888891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45951.059863888891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45951.059863888891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45951.059863888891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45951.059863888891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45951.059863888891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45951.059863888891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45951.059863888891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45951.059863888891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45951.059863888891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45951.059863888891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45951.059863888891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45951.059863888891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45951.059863888891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45951.059863888891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45951.059863888891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45951.059863888891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45951.059863888891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45951.059863888891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45951.059863888891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45951.059863888891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45951.059863888891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45951.059863888891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45951.059863888891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45951.059863888891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45951.059863888891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45951.059863888891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45951.059863888891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45951.059863888891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45951.059863888891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45951.059863888891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45951.059863888891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45951.059863888891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45951.059863888891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45951.059863888891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45951.059863888891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45951.059863888891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45951.059863888891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45951.059863888891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45951.059863888891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45951.059863888891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45951.059863888891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45951.059863888891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45951.059863888891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45951.059863888891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45951.059863888891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45951.059863888891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45951.059863888891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45951.059863888891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45951.059863888891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45951.059863888891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45951.059863888891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45951.059863888891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45951.059863888891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45951.059863888891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45951.059863888891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45951.059863888891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45951.059863888891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45951.059863888891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45951.059863888891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45951.059863888891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45951.059863888891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45951.059863888891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45951.059863888891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45951.059863888891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45951.059863888891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45951.059863888891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45951.059863888891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45951.059863888891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45951.059863888891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45951.059863888891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45951.059863888891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45951.059863888891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45951.059863888891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45951.059863888891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45951.059863888891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45951.059863888891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45951.059863888891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45951.059863888891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45951.059863888891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45951.059863888891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45951.059863888891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45951.059863888891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45951.059863888891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45951.059863888891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45951.059863888891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45951.059863888891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45951.059863888891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45951.059863888891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45951.059863888891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45951.059863888891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45951.059863888891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45951.059863888891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45951.059863888891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45951.059863888891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45951.059863888891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45951.059863888891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45951.059863888891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45951.059863888891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45951.059863888891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45951.059863888891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45951.059863888891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45951.059863888891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45951.059863888891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45951.059863888891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45951.059863888891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45951.059863888891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45951.059863888891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45951.059863888891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45951.059863888891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45951.059863888891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45951.059863888891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45951.059863888891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45951.059863888891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45951.059863888891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45951.059863888891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45951.059863888891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45951.059863888891</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5"/>
  <sheetViews>
    <sheetView workbookViewId="0">
      <selection activeCell="A5" sqref="A5:X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247.57914629629522</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5</v>
      </c>
      <c r="D3" s="95" t="s">
        <v>23357</v>
      </c>
      <c r="E3" s="100" t="s">
        <v>39081</v>
      </c>
      <c r="F3" s="125">
        <v>45950.970833333333</v>
      </c>
      <c r="G3" s="126">
        <f ca="1">IFERROR(NOW()-F3,"")</f>
        <v>8.9030555558565538E-2</v>
      </c>
      <c r="H3" s="125">
        <v>45950.965219907404</v>
      </c>
      <c r="I3" s="121" t="str">
        <f>IFERROR(VLOOKUP(D3,DB!A:F,6,0),"")</f>
        <v>Generator-DG</v>
      </c>
      <c r="J3" s="121" t="str">
        <f>IFERROR(VLOOKUP(D3,DB!A:G,7,0),"")</f>
        <v>Good</v>
      </c>
      <c r="K3" s="127" t="s">
        <v>39095</v>
      </c>
      <c r="L3" s="123" t="str">
        <f>IFERROR(VLOOKUP(D3,DB!A:I,9,0),"")</f>
        <v>Latis</v>
      </c>
    </row>
    <row r="4" spans="1:16" s="112" customFormat="1" ht="15" customHeight="1">
      <c r="A4" s="98" t="s">
        <v>39096</v>
      </c>
      <c r="B4" s="98" t="str">
        <f>IFERROR(VLOOKUP(D4,DB!A:K,11,0),"")</f>
        <v>R4</v>
      </c>
      <c r="C4" s="99">
        <v>2</v>
      </c>
      <c r="D4" s="95" t="s">
        <v>38723</v>
      </c>
      <c r="E4" s="100" t="s">
        <v>38998</v>
      </c>
      <c r="F4" s="101">
        <v>45950.977708333332</v>
      </c>
      <c r="G4" s="163">
        <f ca="1">IFERROR(NOW()-F4,"")</f>
        <v>8.2155324074847158E-2</v>
      </c>
      <c r="H4" s="101">
        <v>45950.961018518516</v>
      </c>
      <c r="I4" s="98" t="str">
        <f>IFERROR(VLOOKUP(D4,DB!A:F,6,0),"")</f>
        <v>Sceco</v>
      </c>
      <c r="J4" s="98" t="str">
        <f>IFERROR(VLOOKUP(D4,DB!A:G,7,0),"")</f>
        <v>In progress</v>
      </c>
      <c r="K4" s="103" t="s">
        <v>39097</v>
      </c>
      <c r="L4" s="95" t="str">
        <f>IFERROR(VLOOKUP(D4,DB!A:I,9,0),"")</f>
        <v>Latis</v>
      </c>
    </row>
    <row r="5" spans="1:16" ht="15" customHeight="1">
      <c r="A5" s="121" t="s">
        <v>39098</v>
      </c>
      <c r="B5" s="121" t="str">
        <f>IFERROR(VLOOKUP(D5,DB!A:K,11,0),"")</f>
        <v>R4</v>
      </c>
      <c r="C5" s="122">
        <v>1</v>
      </c>
      <c r="D5" s="95" t="s">
        <v>35545</v>
      </c>
      <c r="E5" s="100" t="s">
        <v>38998</v>
      </c>
      <c r="F5" s="125">
        <v>45951.02175925926</v>
      </c>
      <c r="G5" s="126">
        <f ca="1">IFERROR(NOW()-F5,"")</f>
        <v>3.8104629631561693E-2</v>
      </c>
      <c r="H5" s="125">
        <v>45951.006180555552</v>
      </c>
      <c r="I5" s="121" t="str">
        <f>IFERROR(VLOOKUP(D5,DB!A:F,6,0),"")</f>
        <v>Generator-SG</v>
      </c>
      <c r="J5" s="121" t="str">
        <f>IFERROR(VLOOKUP(D5,DB!A:G,7,0),"")</f>
        <v>Vandalized</v>
      </c>
      <c r="K5" s="127" t="s">
        <v>39099</v>
      </c>
      <c r="L5" s="123" t="str">
        <f>IFERROR(VLOOKUP(D5,DB!A:I,9,0),"")</f>
        <v>Latis</v>
      </c>
    </row>
    <row r="6" spans="1:16" ht="15" customHeight="1">
      <c r="A6" s="121"/>
      <c r="B6" s="121" t="str">
        <f>IFERROR(VLOOKUP(D6,DB!A:K,11,0),"")</f>
        <v/>
      </c>
      <c r="C6" s="122"/>
      <c r="D6" s="95"/>
      <c r="E6" s="124"/>
      <c r="F6" s="125"/>
      <c r="G6" s="126">
        <f ca="1">IFERROR(NOW()-F6,"")</f>
        <v>45951.059863888891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45951.059863888891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45951.059863888891</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24"/>
      <c r="F9" s="125"/>
      <c r="G9" s="126">
        <f ca="1">IFERROR(NOW()-F9,"")</f>
        <v>45951.059863888891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45951.059863888891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24"/>
      <c r="F11" s="125"/>
      <c r="G11" s="126">
        <f ca="1">IFERROR(NOW()-F11,"")</f>
        <v>45951.059863888891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45951.059863888891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45951.059863888891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45951.059863888891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45951.059863888891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45951.059863888891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45951.059863888891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45951.059863888891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45951.059863888891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45951.059863888891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45951.059863888891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45951.059863888891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45951.059863888891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45951.059863888891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45951.059863888891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45951.059863888891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45951.059863888891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45951.059863888891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45951.059863888891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45951.059863888891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45951.059863888891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45951.059863888891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45951.059863888891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45951.059863888891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45951.059863888891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45951.059863888891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45951.059863888891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45951.059863888891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45951.059863888891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45951.059863888891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45951.059863888891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45951.059863888891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45951.059863888891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45951.059863888891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45951.059863888891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45951.059863888891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45951.059863888891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45951.059863888891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45951.059863888891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45951.059863888891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45951.059863888891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45951.059863888891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45951.059863888891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45951.059863888891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45951.059863888891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45951.059863888891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45951.059863888891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45951.059863888891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45951.059863888891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45951.059863888891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45951.059863888891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45951.059863888891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45951.059863888891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45951.059863888891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45951.059863888891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45951.059863888891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45951.059863888891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45951.059863888891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45951.059863888891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45951.059863888891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45951.059863888891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45951.059863888891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45951.059863888891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45951.059863888891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45951.059863888891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45951.059863888891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45951.059863888891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45951.059863888891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45951.059863888891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45951.059863888891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45951.059863888891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45951.059863888891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45951.059863888891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45951.059863888891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45951.059863888891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45951.059863888891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45951.059863888891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45951.059863888891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45951.059863888891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45951.059863888891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45951.059863888891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45951.059863888891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45951.059863888891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45951.059863888891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45951.059863888891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45951.059863888891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45951.059863888891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45951.059863888891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45951.059863888891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45951.059863888891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45951.059863888891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45951.059863888891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45951.059863888891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45951.059863888891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45951.059863888891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45951.059863888891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45951.059863888891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45951.059863888891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45951.059863888891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45951.059863888891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45951.059863888891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45951.059863888891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45951.059863888891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45951.059863888891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45951.059863888891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45951.059863888891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45951.059863888891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45951.059863888891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45951.059863888891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45951.059863888891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45951.059863888891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45951.059863888891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45951.059863888891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45951.059863888891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45951.059863888891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45951.059863888891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45951.059863888891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45951.059863888891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45951.059863888891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45951.059863888891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45951.059863888891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45951.059863888891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45951.059863888891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45951.059863888891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45951.059863888891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45951.059863888891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45951.059863888891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45951.059863888891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45951.059863888891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45951.059863888891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45951.059863888891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45951.059863888891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45951.059863888891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45951.059863888891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45951.059863888891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45951.059863888891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45951.059863888891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45951.059863888891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45951.059863888891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45951.059863888891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45951.059863888891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45951.059863888891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45951.059863888891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45951.059863888891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45951.059863888891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45951.059863888891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45951.059863888891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45951.059863888891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45951.059863888891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45951.059863888891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45951.059863888891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45951.059863888891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45951.059863888891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45951.059863888891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45951.059863888891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45951.059863888891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45951.059863888891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45951.059863888891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45951.059863888891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45951.059863888891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45951.059863888891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45951.059863888891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45951.059863888891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45951.059863888891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45951.059863888891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45951.059863888891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45951.059863888891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45951.059863888891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45951.059863888891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45951.059863888891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45951.059863888891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45951.059863888891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45951.059863888891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45951.059863888891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45951.059863888891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45951.059863888891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45951.059863888891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45951.059863888891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45951.059863888891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45951.059863888891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45951.059863888891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45951.059863888891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45951.059863888891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45951.059863888891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45951.059863888891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45951.059863888891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45951.059863888891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45951.059863888891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45951.059863888891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45951.059863888891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45951.059863888891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45951.059863888891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45951.059863888891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45951.059863888891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45951.059863888891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45951.059863888891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45951.059863888891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45951.059863888891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45951.059863888891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45951.059863888891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45951.059863888891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45951.059863888891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45951.059863888891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45951.059863888891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45951.059863888891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45951.059863888891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45951.059863888891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45951.059863888891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45951.059863888891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45951.059863888891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45951.059863888891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45951.059863888891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45951.059863888891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45951.059863888891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45951.059863888891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45951.059863888891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45951.059863888891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45951.059863888891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45951.059863888891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45951.059863888891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45951.059863888891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45951.059863888891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45951.059863888891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45951.059863888891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45951.059863888891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45951.059863888891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45951.059863888891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45951.059863888891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45951.059863888891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45951.059863888891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45951.059863888891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45951.059863888891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45951.059863888891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45951.059863888891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45951.059863888891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45951.059863888891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45951.059863888891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45951.059863888891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45951.059863888891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45951.059863888891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45951.059863888891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45951.059863888891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45951.059863888891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45951.059863888891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45951.059863888891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45951.059863888891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45951.059863888891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45951.059863888891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45951.059863888891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45951.059863888891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45951.059863888891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45951.059863888891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45951.059863888891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45951.059863888891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45951.059863888891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45951.059863888891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45951.059863888891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45951.059863888891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45951.059863888891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45951.059863888891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45951.059863888891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45951.059863888891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45951.059863888891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45951.059863888891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45951.059863888891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45951.059863888891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45951.059863888891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45951.059863888891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45951.059863888891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45951.059863888891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45951.059863888891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45951.059863888891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45951.059863888891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45951.059863888891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45951.059863888891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45951.059863888891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45951.059863888891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45951.059863888891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45951.059863888891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45951.059863888891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45951.059863888891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45951.059863888891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45951.059863888891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45951.059863888891</v>
      </c>
      <c r="H294" s="125"/>
      <c r="I294" s="121" t="str">
        <f>IFERROR(VLOOKUP(D294,DB!A:F,6,0),"")</f>
        <v/>
      </c>
      <c r="J294" s="121" t="str">
        <f>IFERROR(VLOOKUP(D294,DB!A:G,7,0),"")</f>
        <v/>
      </c>
      <c r="K294" s="127"/>
      <c r="L294" s="123" t="str">
        <f>IFERROR(VLOOKUP(D294,DB!A:I,9,0),"")</f>
        <v/>
      </c>
    </row>
    <row r="295" spans="1:12" ht="15" customHeight="1">
      <c r="A295" s="128"/>
      <c r="B295" s="128" t="str">
        <f>IFERROR(VLOOKUP(D295,DB!A:K,11,0),"")</f>
        <v/>
      </c>
      <c r="C295" s="129"/>
      <c r="D295" s="130"/>
      <c r="E295" s="131"/>
      <c r="F295" s="132"/>
      <c r="G295" s="133">
        <f ca="1">IFERROR(NOW()-F295,"")</f>
        <v>45951.059863888891</v>
      </c>
      <c r="H295" s="132"/>
      <c r="I295" s="128" t="str">
        <f>IFERROR(VLOOKUP(D295,DB!A:F,6,0),"")</f>
        <v/>
      </c>
      <c r="J295" s="128" t="str">
        <f>IFERROR(VLOOKUP(D295,DB!A:G,7,0),"")</f>
        <v/>
      </c>
      <c r="K295" s="134"/>
      <c r="L295" s="130" t="str">
        <f>IFERROR(VLOOKUP(D295,DB!A:I,9,0),"")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9" sqref="K9"/>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39100</v>
      </c>
      <c r="B2" s="37" t="str">
        <f>IFERROR(VLOOKUP(D2,DB!A:K,11,0),"")</f>
        <v>R5</v>
      </c>
      <c r="C2" s="37">
        <v>3</v>
      </c>
      <c r="D2" s="120" t="s">
        <v>36034</v>
      </c>
      <c r="E2" s="37" t="s">
        <v>38998</v>
      </c>
      <c r="F2" s="38">
        <v>45891.832060185188</v>
      </c>
      <c r="G2" s="146">
        <f ca="1">IFERROR(NOW()-F2,"")</f>
        <v>59.227803703703103</v>
      </c>
      <c r="H2" s="38">
        <v>45891.790393518517</v>
      </c>
      <c r="I2" s="37" t="str">
        <f>IFERROR(VLOOKUP(D2,DB!A:F,6,0),"")</f>
        <v>Generator-SG</v>
      </c>
      <c r="J2" s="37" t="str">
        <f>IFERROR(VLOOKUP(D2,DB!A:G,7,0),"")</f>
        <v>Vandalized</v>
      </c>
      <c r="K2" s="37" t="s">
        <v>39101</v>
      </c>
      <c r="L2" s="37" t="str">
        <f>IFERROR(VLOOKUP(D2,DB!A:I,9,0),"")</f>
        <v>Latis</v>
      </c>
      <c r="M2" s="119"/>
    </row>
    <row r="3" spans="1:13" ht="30.75">
      <c r="A3" s="37" t="s">
        <v>39102</v>
      </c>
      <c r="B3" s="37" t="str">
        <f>IFERROR(VLOOKUP(D3,DB!A:K,11,0),"")</f>
        <v>R5</v>
      </c>
      <c r="C3" s="37">
        <v>1</v>
      </c>
      <c r="D3" s="37" t="s">
        <v>31329</v>
      </c>
      <c r="E3" s="37" t="s">
        <v>39081</v>
      </c>
      <c r="F3" s="38">
        <v>45926.188877314817</v>
      </c>
      <c r="G3" s="146">
        <f t="shared" ref="G3" ca="1" si="0">IFERROR(NOW()-F3,"")</f>
        <v>24.870986574074777</v>
      </c>
      <c r="H3" s="38">
        <v>45926.158159722225</v>
      </c>
      <c r="I3" s="37" t="str">
        <f>IFERROR(VLOOKUP(D3,DB!A:F,6,0),"")</f>
        <v>SCECO</v>
      </c>
      <c r="J3" s="37" t="str">
        <f>IFERROR(VLOOKUP(D3,DB!A:G,7,0),"")</f>
        <v>Good</v>
      </c>
      <c r="K3" s="37" t="s">
        <v>39103</v>
      </c>
      <c r="L3" s="37" t="str">
        <f>IFERROR(VLOOKUP(D3,DB!A:I,9,0),"")</f>
        <v>Latis</v>
      </c>
      <c r="M3" s="119"/>
    </row>
    <row r="4" spans="1:13" ht="30.75">
      <c r="A4" s="37" t="s">
        <v>39104</v>
      </c>
      <c r="B4" s="37" t="str">
        <f>IFERROR(VLOOKUP(D4,DB!A:K,11,0),"")</f>
        <v>R5</v>
      </c>
      <c r="C4" s="37">
        <v>2</v>
      </c>
      <c r="D4" s="37" t="s">
        <v>31193</v>
      </c>
      <c r="E4" s="37" t="s">
        <v>38998</v>
      </c>
      <c r="F4" s="38">
        <v>45944.771574074075</v>
      </c>
      <c r="G4" s="39">
        <f t="shared" ref="G4" ca="1" si="1">IFERROR(NOW()-F4,"")</f>
        <v>6.2882898148163804</v>
      </c>
      <c r="H4" s="38">
        <v>45944.676192129627</v>
      </c>
      <c r="I4" s="37" t="str">
        <f>IFERROR(VLOOKUP(D4,DB!A:F,6,0),"")</f>
        <v>SCECO</v>
      </c>
      <c r="J4" s="37" t="str">
        <f>IFERROR(VLOOKUP(D4,DB!A:G,7,0),"")</f>
        <v>Dead</v>
      </c>
      <c r="K4" s="37" t="s">
        <v>39105</v>
      </c>
      <c r="L4" s="37" t="str">
        <f>IFERROR(VLOOKUP(D4,DB!A:I,9,0),"")</f>
        <v>Latis</v>
      </c>
    </row>
    <row r="5" spans="1:13" ht="30.75">
      <c r="A5" s="159" t="s">
        <v>39106</v>
      </c>
      <c r="B5" s="159" t="str">
        <f>IFERROR(VLOOKUP(D5,DB!A:K,11,0),"")</f>
        <v>R5</v>
      </c>
      <c r="C5" s="159">
        <v>1</v>
      </c>
      <c r="D5" s="159" t="s">
        <v>34781</v>
      </c>
      <c r="E5" s="159" t="s">
        <v>39081</v>
      </c>
      <c r="F5" s="160">
        <v>45948.661111111112</v>
      </c>
      <c r="G5" s="161">
        <f ca="1">IFERROR(NOW()-F5,"")</f>
        <v>2.3987527777790092</v>
      </c>
      <c r="H5" s="160">
        <v>45948.661111111112</v>
      </c>
      <c r="I5" s="159" t="str">
        <f>IFERROR(VLOOKUP(D5,DB!A:F,6,0),"")</f>
        <v>SCECO</v>
      </c>
      <c r="J5" s="159" t="str">
        <f>IFERROR(VLOOKUP(D5,DB!A:G,7,0),"")</f>
        <v>Dead</v>
      </c>
      <c r="K5" s="159" t="s">
        <v>39107</v>
      </c>
      <c r="L5" s="159" t="str">
        <f>IFERROR(VLOOKUP(D5,DB!A:I,9,0),"")</f>
        <v>Latis</v>
      </c>
    </row>
    <row r="6" spans="1:13" ht="15">
      <c r="A6" s="159"/>
      <c r="B6" s="159" t="str">
        <f>IFERROR(VLOOKUP(D6,DB!A:K,11,0),"")</f>
        <v/>
      </c>
      <c r="C6" s="159"/>
      <c r="D6" s="162"/>
      <c r="E6" s="159"/>
      <c r="F6" s="160"/>
      <c r="G6" s="161">
        <f ca="1">IFERROR(NOW()-F6,"")</f>
        <v>45951.059863888891</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45951.059863888891</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45951.059863888891</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45951.059863888891</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45951.059863888891</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45951.059863888891</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45951.059863888891</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45951.059863888891</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45951.059863888891</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45951.059863888891</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45951.059863888891</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45951.059863888891</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45951.059863888891</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45951.059863888891</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45951.059863888891</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45951.059863888891</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45951.059863888891</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45951.059863888891</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45951.059863657407</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45951.059863657407</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45951.059863657407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45951.059863657407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45951.059863657407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45951.059863657407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45951.059863657407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45951.059863657407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45951.059863657407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45951.059863657407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45951.059863657407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45951.059863657407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45951.059863657407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45951.059863657407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45951.059863657407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45951.059863657407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45951.059863657407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45951.059863657407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45951.059863657407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45951.059863657407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45951.059863657407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45951.059863657407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45951.059863657407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45951.059863657407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45951.059863657407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45951.059863657407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45951.059863657407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45951.059863657407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45951.059863657407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45951.059863657407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45951.059863657407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45951.059863657407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45951.059863657407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45951.059863657407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45951.059863657407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45951.059863657407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45951.059863657407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45951.059863657407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45951.059863657407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45951.059863657407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45951.059863657407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45951.059863657407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45951.059863657407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45951.059863657407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45951.059863657407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45951.059863657407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45951.059863657407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45951.059863657407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45951.059863657407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45951.059863657407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45951.059863657407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45951.059863657407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45951.059863657407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45951.059863657407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45951.059863657407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45951.059863657407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45951.059863657407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45951.059863657407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45951.059863657407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45951.059863657407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45951.059863657407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45951.059863657407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45951.059863657407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45951.059863657407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45951.059863657407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45951.059863657407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45951.059863657407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45951.059863657407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45951.059863657407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45951.059863657407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45951.059863657407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45951.059863657407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45951.059863657407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45951.059863657407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45951.059863657407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45951.059863657407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45951.059863657407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45951.059863657407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45951.059863657407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45951.059863657407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45951.059863657407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45951.059863657407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45951.059863657407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45951.059863657407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45951.059863657407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45951.059863657407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45951.059863657407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45951.059863657407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45951.059863657407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45951.059863657407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45951.059863657407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45951.059863657407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45951.059863657407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45951.059863657407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45951.059863657407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45951.059863657407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45951.059863657407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45951.059863657407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45951.059863657407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45951.059863657407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45951.059863657407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45951.059863657407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45951.059863657407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45951.059863657407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45951.059863657407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45951.059863657407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45951.059863657407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45951.059863657407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45951.059863657407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45951.059863657407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45951.059863657407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45951.059863657407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45951.059863657407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45951.059863657407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45951.059863657407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45951.059863657407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45951.059863657407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45951.059863657407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45951.059863657407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45951.059863657407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45951.059863657407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45951.059863657407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45951.059863657407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45951.059863657407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45951.059863657407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45951.059863657407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45951.059863657407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45951.059863657407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45951.059863657407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45951.059863657407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45951.059863657407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45951.059863657407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45951.059863657407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45951.059863657407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45951.059863657407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45951.059863657407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45951.059863657407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45951.059863657407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45951.059863657407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45951.059863657407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45951.059863657407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45951.059863657407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45951.059863657407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45951.059863657407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45951.059863657407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45951.059863657407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45951.059863657407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45951.059863657407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45951.059863657407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45951.059863657407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45951.059863657407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45951.059863657407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45951.059863657407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45951.059863657407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45951.059863657407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45951.059863657407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45951.059863657407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45951.059863657407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45951.059863657407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45951.059863657407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45951.059863657407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45951.059863657407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45951.059863657407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45951.059863657407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45951.059863657407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45951.059863657407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45951.059863657407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45951.059863657407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45951.059863657407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45951.059863657407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45951.059863657407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45951.059863657407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45951.059863657407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45951.059863657407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45951.059863657407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45951.059863657407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45951.059863657407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45951.059863657407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45951.059863657407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45951.059863657407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45951.059863657407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45951.059863657407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45951.059863657407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45951.059863657407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45951.059863657407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45951.059863657407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45951.059863657407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45951.059863657407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45951.059863657407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45951.059863657407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45951.059863657407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45951.059863657407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45951.059863657407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45951.059863657407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45951.059863657407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45951.059863657407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45951.059863657407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45951.059863657407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45951.059863657407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45951.059863657407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45951.059863657407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45951.059863657407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45951.059863657407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45951.059863657407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45951.059863657407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45951.059863657407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45951.059863657407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45951.059863657407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45951.059863657407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45951.059863657407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45951.059863657407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45951.059863657407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45951.059863657407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45951.059863657407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45951.059863657407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45951.059863657407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45951.059863657407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45951.059863657407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45951.059863657407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45951.059863657407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45951.059863657407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45951.059863657407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45951.059863657407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45951.059863657407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45951.059863657407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45951.059863657407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45951.059863657407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45951.059863657407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45951.059863657407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45951.059863657407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45951.059863657407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45951.059863657407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45951.059863657407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45951.059863657407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45951.059863657407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45951.059863657407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45951.059863657407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45951.059863657407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45951.059863657407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45951.059863657407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45951.059863657407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45951.059863657407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45951.059863657407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45951.059863657407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45951.059863657407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45951.059863657407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45951.059863657407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45951.059863657407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45951.059863657407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45951.059863657407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45951.059863657407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45951.059863657407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45951.059863657407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45951.059863657407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45951.059863657407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45951.059863657407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45951.059863657407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45951.059863657407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45951.059863657407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45951.059863657407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45951.059863657407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45951.059863657407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45951.059863657407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45951.059863657407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45951.059863657407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45951.059863657407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45951.059863657407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45951.059863657407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45951.059863657407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45951.059863657407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45951.059863657407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45951.059863657407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45951.059863657407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45951.059863657407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45951.059863657407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45951.059863657407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45951.059863657407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45951.059863657407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45951.059863657407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45951.059863657407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45951.059863657407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45951.059863657407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45951.059863657407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45951.059863657407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45951.059863657407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45951.059863657407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45951.059863657407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45951.059863657407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45951.059863657407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45951.059863657407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45951.059863657407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45951.059863657407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45951.059863657407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45951.059863657407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45951.059863657407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45951.059863657407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45951.059863657407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45951.059863657407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45951.059863657407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45951.059863657407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45951.059863657407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45951.059863657407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45951.059863657407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45951.059863657407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45951.059863657407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45951.059863657407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45951.059863657407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45951.059863657407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45951.059863657407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45951.059863657407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45951.059863657407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45951.059863657407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45951.059863657407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45951.059863657407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45951.059863657407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45951.059863657407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45951.059863657407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45951.059863657407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45951.059863657407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45951.059863657407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45951.059863657407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45951.059863657407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45951.059863657407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45951.059863657407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45951.059863657407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45951.059863657407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45951.059863657407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45951.059863657407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45951.059863657407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45951.059863657407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45951.059863657407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45951.059863657407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45951.059863657407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45951.059863657407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45951.059863657407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45951.059863657407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45951.059863657407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45951.059863657407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45951.059863657407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45951.059863657407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45951.059863657407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45951.059863657407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45951.059863657407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45951.059863657407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45951.059863657407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45951.059863657407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45951.059863657407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45951.059863657407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45951.059863657407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45951.059863657407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45951.059863657407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45951.059863657407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45951.059863657407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45951.059863657407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45951.059863657407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45951.059863657407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45951.059863657407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45951.059863657407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45951.059863657407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45951.059863657407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45951.059863657407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45951.059863657407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45951.059863657407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45951.059863657407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45951.059863657407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45951.059863657407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45951.059863657407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45951.059863657407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45951.059863657407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45951.059863657407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45951.059863657407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45951.059863657407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45951.059863657407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45951.059863657407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45951.059863657407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45951.059863657407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45951.059863657407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45951.059863657407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45951.059863657407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45951.059863657407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45951.059863657407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45951.059863657407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45951.059863657407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45951.059863657407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45951.059863657407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45951.059863657407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45951.059863657407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45951.059863657407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45951.059863657407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45951.059863657407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45951.059863657407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45951.059863657407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45951.059863657407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45951.059863657407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45951.059863657407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45951.059863657407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45951.059863657407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45951.059863657407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45951.059863657407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45951.059863657407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45951.059863657407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45951.059863657407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45951.059863657407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45951.059863657407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45951.059863657407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45951.059863657407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45951.059863657407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45951.059863657407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45951.059863657407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45951.059863657407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45951.059863657407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45951.059863657407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45951.059863657407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45951.059863657407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45951.059863657407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45951.059863657407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45951.059863888891</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45951.059863888891</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45951.059863888891</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45951.059863888891</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45951.059863888891</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45951.059863888891</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45951.059863888891</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45951.059863888891</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45951.059863888891</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45951.059863888891</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45951.059863888891</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45951.059863888891</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45951.059863888891</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45951.059863888891</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45951.059863888891</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45951.059863888891</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45951.059863888891</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45951.059863888891</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45951.059863888891</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45951.059863888891</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45951.059863888891</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45951.059863888891</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45951.059863888891</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45951.059863888891</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45951.059863888891</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45951.059863888891</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45951.059863888891</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45951.059863888891</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45951.059863888891</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45951.059863888891</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45951.059863888891</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45951.059863888891</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45951.059863888891</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45951.059863888891</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45951.059863888891</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45951.059863888891</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45951.059863888891</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45951.059863888891</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45951.059863888891</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45951.059863888891</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45951.059863888891</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45951.059863888891</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45951.059863888891</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45951.059863888891</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45951.059863888891</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45951.059863888891</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45951.059863888891</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45951.059863888891</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45951.059863888891</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45951.059863888891</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45951.059863888891</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45951.059863888891</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45951.059863888891</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45951.059863888891</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45951.059863888891</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45951.059863888891</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45951.059863888891</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45951.059863888891</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45951.059863888891</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45951.059863888891</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45951.059863888891</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45951.059863888891</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45951.059863888891</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45951.059863888891</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45951.059863888891</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45951.059863888891</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45951.059863888891</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45951.059863888891</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45951.059863888891</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45951.059863888891</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45951.059863888891</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45951.059863888891</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45951.059863888891</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45951.059863888891</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45951.059863888891</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45951.059863888891</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45951.059863888891</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45951.059863888891</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45951.059863888891</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45951.059863888891</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45951.059863888891</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45951.059863888891</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45951.059863888891</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45951.059863888891</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45951.059863888891</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45951.059863888891</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45951.059863888891</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45951.059863888891</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45951.059863888891</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45951.059863888891</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39108</v>
      </c>
      <c r="B2" s="105" t="str">
        <f>IFERROR(VLOOKUP(D2,DB!A:K,11,0),"")</f>
        <v>R6</v>
      </c>
      <c r="C2" s="107">
        <v>1</v>
      </c>
      <c r="D2" s="105" t="s">
        <v>35778</v>
      </c>
      <c r="E2" s="108" t="s">
        <v>38998</v>
      </c>
      <c r="F2" s="109"/>
      <c r="G2" s="78">
        <f ca="1">IFERROR(NOW()-F2,"-")</f>
        <v>45951.059863888891</v>
      </c>
      <c r="H2" s="109">
        <v>45950.930844907409</v>
      </c>
      <c r="I2" s="105" t="str">
        <f>IFERROR(VLOOKUP(D2,DB!A:F,6,0),"")</f>
        <v>SCECO</v>
      </c>
      <c r="J2" s="104" t="str">
        <f>IFERROR(VLOOKUP(D2,DB!A:G,7,0),"")</f>
        <v>Dead</v>
      </c>
      <c r="K2" s="110" t="s">
        <v>39109</v>
      </c>
      <c r="L2" s="111" t="str">
        <f>IFERROR(VLOOKUP(D2,DB!A:I,9,0),"")</f>
        <v>Latis</v>
      </c>
    </row>
    <row r="3" spans="1:16383" ht="31.5" customHeight="1">
      <c r="A3" s="106"/>
      <c r="B3" s="105" t="str">
        <f>IFERROR(VLOOKUP(D3,DB!A:K,11,0),"")</f>
        <v/>
      </c>
      <c r="C3" s="107"/>
      <c r="D3" s="105"/>
      <c r="E3" s="108"/>
      <c r="F3" s="109"/>
      <c r="G3" s="78">
        <f ca="1">IFERROR(NOW()-F3,"-")</f>
        <v>45951.059863888891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45951.059863888891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45951.059863888891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45951.059863888891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45951.059863888891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45951.059863888891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45951.059863888891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45951.059863888891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45951.059863888891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45951.059863888891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45951.059863888891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45951.059863888891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45951.059863888891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45951.059863888891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45951.059863888891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45951.059863888891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45951.059863888891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45951.059863888891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45951.059863888891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45951.059863888891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45951.059863888891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45951.059863888891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45951.059863888891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45951.059863888891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45951.059863888891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45951.059863888891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45951.059863888891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45951.059863888891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45951.059863888891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45951.059863888891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45951.059863888891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45951.059863888891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45951.059863888891</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2025-10-20T22:26:21Z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