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77" documentId="13_ncr:1_{F6CB121F-512D-4AA6-A0C1-0FB36C537598}" xr6:coauthVersionLast="47" xr6:coauthVersionMax="47" xr10:uidLastSave="{715A3D88-AA87-4036-BEF9-1144C0935EC0}"/>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<sst xmlns="http://schemas.openxmlformats.org/spreadsheetml/2006/main" count="178574" uniqueCount="39073">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</sst>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284.83789988425997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4.3425873842570581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45947.786325810186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45947.786325810186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45947.786325810186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45947.786325810186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45947.786325810186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45947.786325810186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45947.786325810186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45947.786325810186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45947.786325810186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45947.786325810186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45947.786325810186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45947.786325810186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45947.786325810186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45947.786325810186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45947.786325810186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45947.786325810186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45947.786325810186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45947.786325810186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45947.786325810186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45947.786325810186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45947.786325810186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45947.786325810186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45947.786325810186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45947.786325810186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45947.786325810186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45947.786325810186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45947.786325810186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45947.786325810186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45947.786325810186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45947.786325810186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45947.786325810186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45947.786325810186</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45947.786325810186</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45947.786325810186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45947.786325810186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45947.786325810186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45947.786325810186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45947.786325810186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45947.786325810186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45947.786325810186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45947.786325810186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45947.786325810186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45947.786325810186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45947.786325810186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45947.786325810186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45947.786325810186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45947.786325810186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45947.786325810186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45947.786325810186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45947.786325810186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45947.786325810186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45947.786325810186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45947.786325810186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45947.786325810186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45947.786325810186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45947.786325810186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45947.786325810186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45947.786325810186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45947.786325810186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45947.786325810186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45947.786325810186</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45947.786325810186</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45947.786325810186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45947.786325810186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45947.786325810186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45947.786325810186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45947.786325810186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45947.786325810186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45947.786325810186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45947.786325810186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45947.786325810186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45947.786325810186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45947.786325810186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45947.786325810186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45947.786325810186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45947.786325810186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45947.786325810186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45947.786325810186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45947.786325810186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45947.786325810186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45947.786325810186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45947.786325810186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45947.786325810186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45947.786325810186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45947.786325810186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45947.786325810186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45947.786325810186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45947.786325810186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45947.786325810186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45947.786325810186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45947.786325810186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45947.786325810186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45947.786325810186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45947.786325810186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45947.786325810186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45947.786325810186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45947.786325810186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45947.786325810186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45947.786325810186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45947.786325810186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45947.786325810186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45947.786325810186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45947.786325810186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45947.786325810186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45947.786325810186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45947.786325810186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45947.786325810186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45947.786325810186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45947.786325810186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45947.786325810186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45947.786325810186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45947.786325810186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45947.786325810186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45947.786325810186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45947.786325810186</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45947.786325810186</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45947.786325810186</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45947.786325810186</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141.05924247685471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122.78648784722463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3.2905503472211421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45947.786325810186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45947.786325810186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45947.786325810186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45947.786325810186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45947.786325810186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45947.786325810186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45947.786325810186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45947.786325810186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45947.786325810186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45947.786325810186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45947.786325810186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45947.786325810186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45947.786325810186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45947.786325810186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45947.786325810186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45947.786325810186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45947.786325810186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45947.786325810186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45947.786325810186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45947.786325810186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45947.786325810186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45947.786325810186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45947.786325810186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45947.786325810186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45947.786325810186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45947.786325810186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45947.786325810186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45947.786325810186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45947.786325810186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45947.786325810186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45947.786325810186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45947.786325810186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45947.786325810186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45947.786325810186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45947.786325810186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45947.786325810186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45947.786325810186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45947.786325810186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45947.786325810186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45947.786325810186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45947.786325810186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45947.786325810186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45947.786325810186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45947.786325810186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45947.786325810186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45947.786325810186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45947.786325810186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45947.786325810186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45947.786325810186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45947.786325810186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45947.786325810186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45947.786325810186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45947.786325810186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45947.786325810186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45947.786325810186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45947.786325810186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45947.786325810186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45947.786325810186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45947.786325810186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45947.786325810186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45947.786325810186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45947.786325810186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45947.786325810186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45947.786325810186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45947.786325810186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45947.786325810186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45947.786325810186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45947.786325810186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45947.786325810186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45947.786325810186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45947.786325810186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45947.786325810186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45947.786325810186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45947.786325810186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45947.786325810186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45947.786325810186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45947.786325810186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45947.786325810186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45947.786325810186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45947.786325810186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45947.786325810186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45947.786325810186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45947.786325810186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45947.786325810186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45947.786325810186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45947.786325810186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45947.786325810186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45947.786325810186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45947.786325810186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45947.786325810186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45947.786325810186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45947.786325810186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45947.786325810186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45947.786325810186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45947.786325810186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45947.786325810186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45947.786325810186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45947.786325810186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45947.786325810186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45947.786325810186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45947.786325810186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45947.786325810186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45947.786325810186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45947.786325810186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45947.786325810186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45947.786325810186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45947.786325810186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45947.786325810186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45947.786325810186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45947.786325810186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45947.786325810186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45947.786325810186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45947.786325810186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45947.786325810186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45947.786325810186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45947.786325810186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45947.786325810186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45947.786325810186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45947.786325810186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45947.786325810186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45947.786325810186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45947.786325810186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45947.786325810186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45947.786325810186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45947.786325810186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45947.786325810186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45947.786325810186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45947.786325810186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45947.786325810186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45947.786325810186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45947.786325810186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45947.786325810186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45947.786325810186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45947.786325810186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45947.786325810186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45947.786325810186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45947.786325810186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45947.786325810186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45947.786325810186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45947.786325810186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45947.786325810186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45947.786325810186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45947.786325810186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45947.786325810186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45947.786325810186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45947.786325810186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45947.786325810186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45947.786325810186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45947.786325810186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45947.786325810186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45947.786325810186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45947.786325810186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45947.786325810186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45947.786325810186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45947.786325810186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45947.786325810186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45947.786325810186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45947.786325810186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45947.786325810186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45947.786325810186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45947.786325810186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45947.786325810186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45947.786325810186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45947.786325810186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45947.786325810186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45947.786325810186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45947.786325810186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45947.786325810186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45947.786325810186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45947.786325810186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45947.786325810186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45947.786325810186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45947.786325810186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45947.786325810186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45947.786325810186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45947.786325810186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45947.786325810186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45947.786325810186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45947.786325810186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45947.786325810186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45947.786325810186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45947.786325810186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45947.786325810186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45947.786325810186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45947.786325810186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45947.786325810186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45947.786325810186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45947.786325810186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45947.786325810186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45947.786325810186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45947.786325810186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45947.786325810186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45947.786325810186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45947.786325810186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45947.786325810186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45947.786325810186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45947.786325810186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45947.786325810186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45947.786325810186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45947.786325810186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45947.786325810186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45947.786325810186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45947.786325810186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45947.786325810186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45947.786325810186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45947.786325810186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45947.786325810186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45947.786325810186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45947.786325810186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45947.786325810186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45947.786325810186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45947.786325810186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45947.786325810186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45947.786325810186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45947.786325810186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45947.786325810186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45947.786325810186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45947.786325810186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45947.786325810186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45947.786325810186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45947.786325810186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45947.786325810186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45947.786325810186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45947.786325810186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45947.786325810186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45947.786325810186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45947.786325810186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45947.786325810186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45947.786325810186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45947.786325810186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45947.786325810186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45947.786325810186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45947.786325810186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45947.786325810186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45947.786325810186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45947.786325810186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45947.786325810186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45947.786325810186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45947.786325810186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45947.786325810186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45947.786325810186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45947.786325810186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45947.786325810186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45947.786325810186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45947.786325810186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45947.786325810186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45947.786325810186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45947.786325810186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45947.786325810186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45947.786325810186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45947.786325810186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45947.786325810186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45947.786325810186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45947.786325810186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45947.786325810186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45947.786325810186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45947.786325810186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45947.786325810186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45947.786325810186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45947.786325810186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45947.786325810186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45947.786325810186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45947.786325810186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45947.786325810186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45947.786325810186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45947.786325810186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45947.786325810186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45947.786325810186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45947.786325810186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45947.786325810186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45947.786325810186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45947.786325810186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45947.786325810186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45947.786325810186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45947.786325810186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45947.786325810186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45947.786325810186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45947.786325810186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45947.786325810186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45947.786325810186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45947.786325810186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45947.786325810186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45947.786325810186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45947.786325810186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45947.786325810186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45947.786325810186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45947.786325810186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45947.786325810186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45947.786325810186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45947.786325810186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45947.786325810186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45947.786325810186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45947.786325810186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45947.786325810186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45947.786325810186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45947.786325810186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45947.786325810186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45947.786325810186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45947.786325810186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45947.786325810186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45947.786325810186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45947.786325810186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45947.786325810186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45947.786325810186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45947.786325810186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45947.786325810186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45947.786325810186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45947.786325810186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45947.786325810186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45947.786325810186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45947.786325810186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45947.786325810186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45947.786325810186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45947.786325810186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45947.786325810186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45947.786325810186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45947.786325810186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45947.786325810186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45947.786325810186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45947.786325810186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45947.786325810186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45947.786325810186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45947.786325810186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45947.786325810186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45947.786325810186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45947.786325810186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45947.786325810186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45947.786325810186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45947.786325810186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45947.786325810186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45947.786325810186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45947.786325810186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45947.786325810186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45947.786325810186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45947.786325810186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45947.786325810186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45947.786325810186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45947.786325810186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45947.786325810186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45947.786325810186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45947.786325810186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45947.786325810186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45947.786325810186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45947.786325810186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45947.786325810186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45947.786325810186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45947.786325810186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45947.786325810186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45947.786325810186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45947.786325810186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45947.786325810186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45947.786325810186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45947.786325810186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45947.786325810186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45947.786325810186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45947.786325810186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45947.786325810186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45947.786325810186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45947.786325810186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45947.786325810186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45947.786325810186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45947.786325810186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45947.786325810186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45947.786325810186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45947.786325810186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45947.786325810186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45947.786325810186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45947.786325810186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45947.786325810186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45947.786325810186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45947.786325810186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45947.786325810186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45947.786325810186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45947.786325810186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45947.786325810186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45947.786325810186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45947.786325810186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45947.786325810186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45947.786325810186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45947.786325810186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45947.786325810186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45947.786325810186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45947.786325810186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45947.786325810186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45947.786325810186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45947.786325810186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45947.786325810186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45947.786325810186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45947.786325810186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45947.786325810186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45947.786325810186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45947.786325810186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45947.786325810186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45947.786325810186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45947.786325810186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45947.786325810186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45947.786325810186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45947.786325810186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45947.786325810186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45947.786325810186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45947.786325810186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45947.786325810186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45947.786325810186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45947.786325810186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45947.786325810186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45947.786325810186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45947.786325810186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45947.786325810186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45947.786325810186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45947.786325810186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45947.786325810186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45947.786325810186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45947.786325810186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45947.786325810186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45947.786325810186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45947.786325810186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45947.786325810186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45947.786325810186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45947.786325810186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45947.786325810186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45947.786325810186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45947.786325810186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45947.786325810186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45947.786325810186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45947.786325810186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45947.786325810186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45947.786325810186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45947.786325810186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45947.786325810186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45947.786325810186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45947.786325810186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45947.786325810186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45947.786325810186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45947.786325810186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45947.786325810186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45947.786325810186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45947.786325810186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45947.786325810186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45947.786325810186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45947.786325810186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45947.786325810186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45947.786325810186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45947.786325810186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45947.786325810186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45947.786325810186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45947.786325810186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45947.786325810186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45947.786325810186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45947.786325810186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45947.786325810186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45947.786325810186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45947.786325810186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45947.786325810186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45947.786325810186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45947.786325810186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45947.786325810186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45947.786325810186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45947.786325810186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45947.786325810186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45947.786325810186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45947.786325810186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45947.786325810186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45947.786325810186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45947.786325810186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45947.786325810186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45947.786325810186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45947.786325810186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45947.786325810186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45947.786325810186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45947.786325810186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45947.786325810186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45947.786325810186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45947.786325810186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45947.786325810186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45947.786325810186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45947.786325810186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45947.786325810186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45947.786325810186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45947.786325810186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45947.786325810186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45947.786325810186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45947.786325810186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45947.786325810186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45947.786325810186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45947.786325810186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45947.786325810186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45947.786325810186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45947.786325810186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45947.786325810186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45947.786325810186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45947.786325810186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45947.786325810186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45947.786325810186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45947.786325810186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45947.786325810186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45947.786325810186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45947.786325810186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45947.786325810186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45947.786325810186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45947.786325810186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45947.786325810186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45947.786325810186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45947.786325810186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45947.786325810186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45947.786325810186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45947.786325810186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45947.786325810186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45947.786325810186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45947.786325810186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45947.786325810186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45947.786325810186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45947.786325810186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45947.786325810186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45947.786325810186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45947.786325810186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45947.786325810186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45947.786325810186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45947.786325810186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45947.786325810186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45947.786325810186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45947.786325810186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45947.786325810186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45947.786325810186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45947.786325810186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45947.786325810186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45947.786325810186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45947.786325810186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45947.786325810186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45947.786325810186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45947.786325810186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45947.786325810186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45947.786325810186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45947.786325810186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45947.786325810186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45947.786325810186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45947.786325810186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45947.786325810186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45947.786325810186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45947.786325810186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45947.786325810186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45947.786325810186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45947.786325810186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45947.786325810186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45947.786325810186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45947.786325810186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45947.786325810186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45947.786325810186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45947.786325810186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45947.786325810186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45947.786325810186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45947.786325810186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45947.786325810186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45947.786325810186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45947.786325810186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45947.786325810186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45947.786325810186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45947.786325810186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45947.786325810186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45947.786325810186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45947.786325810186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45947.786325810186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45947.786325810186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45947.786325810186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45947.786325810186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45947.786325810186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45947.786325810186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45947.786325810186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45947.786325810186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45947.786325810186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45947.786325810186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45947.786325810186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45947.786325810186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45947.786325810186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45947.786325810186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45947.786325810186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45947.786325810186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45947.786325810186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45947.786325810186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45947.786325810186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45947.786325810186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45947.786325810186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45947.786325810186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45947.786325810186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45947.786325810186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45947.786325810186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45947.786325810186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45947.786325810186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45947.786325810186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45947.786325810186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45947.786325810186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45947.786325810186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45947.786325810186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45947.786325810186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45947.786325810186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45947.786325810186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45947.786325810186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45947.786325810186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45947.786325810186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45947.786325810186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45947.786325810186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45947.786325810186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45947.786325810186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45947.786325810186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45947.786325810186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45947.786325810186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45947.786325810186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45947.786325810186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45947.786325810186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45947.786325810186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45947.786325810186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45947.786325810186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45947.786325810186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45947.786325810186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45947.786325810186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45947.786325810186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45947.786325810186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45947.786325810186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45947.786325810186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45947.786325810186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45947.786325810186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45947.786325810186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45947.786325810186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45947.786325810186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45947.786325810186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45947.786325810186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45947.786325810186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45947.786325810186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45947.786325810186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45947.786325810186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45947.786325810186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45947.786325810186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45947.786325810186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45947.786325810186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45947.786325810186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45947.786325810186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45947.786325810186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45947.786325810186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45947.786325810186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45947.786325810186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45947.786325810186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45947.786325810186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45947.786325810186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45947.786325810186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45947.786325810186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45947.786325810186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45947.786325810186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45947.786325810186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45947.786325810186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45947.786325810186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45947.786325810186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45947.786325810186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45947.786325810186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45947.786325810186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45947.786325810186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45947.786325810186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45947.786325810186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45947.786325810186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45947.786325810186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45947.786325810186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45947.786325810186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45947.786325810186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45947.786325810186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45947.786325810186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45947.786325810186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45947.786325810186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45947.786325810186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45947.786325810186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45947.786325810186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45947.786325810186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45947.786325810186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45947.786325810186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45947.786325810186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45947.786325810186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45947.786325810186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45947.786325810186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45947.786325810186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45947.786325810186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45947.786325810186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45947.786325810186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45947.786325810186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45947.786325810186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45947.786325810186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45947.786325810186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45947.786325810186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45947.786325810186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45947.786325810186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45947.786325810186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45947.786325810186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45947.786325810186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45947.786325810186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45947.786325810186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45947.786325810186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45947.786325810186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45947.786325810186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45947.786325810186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45947.786325810186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45947.786325810186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45947.786325810186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45947.786325810186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45947.786325810186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45947.786325810186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45947.786325810186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45947.786325810186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45947.786325810186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45947.786325810186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45947.786325810186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45947.786325810186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45947.786326041663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45947.786326041663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45947.786326041663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45947.786326041663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45947.786326041663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45947.786326041663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45947.786326041663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45947.786326041663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45947.786326041663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45947.786326041663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45947.786326041663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45947.786326041663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45947.786326041663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45947.786326041663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45947.786326041663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45947.786326041663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45947.786326041663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45947.786326041663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45947.786326041663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45947.786326041663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45947.786326041663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45947.786326041663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45947.786326041663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45947.786326041663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45947.786326041663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45947.786326041663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45947.786326041663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45947.786326041663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45947.786326041663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45947.786326041663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45947.786326041663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45947.786326041663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45947.786326041663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45947.786326041663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45947.786326041663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45947.786326041663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45947.786326041663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45947.786326041663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45947.786326041663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45947.786326041663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45947.786326041663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45947.786326041663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45947.786326041663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45947.786326041663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45947.786326041663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45947.786326041663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45947.786326041663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45947.786326041663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45947.786326041663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45947.786326041663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45947.786326041663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45947.786326041663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45947.786326041663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45947.786326041663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45947.786326041663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45947.786326041663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45947.786326041663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45947.786326041663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45947.786326041663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45947.786326041663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45947.786326041663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45947.786326041663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45947.786326041663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45947.786326041663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45947.786326041663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45947.786326041663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45947.786326041663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45947.786326041663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45947.786326041663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45947.786326041663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45947.786326041663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45947.786326041663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45947.786326041663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45947.786326041663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45947.786326041663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45947.786326041663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45947.786326041663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45947.786326041663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45947.786326041663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45947.786326041663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45947.786326041663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45947.786326041663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45947.786326041663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45947.786326041663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45947.786326041663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45947.786326041663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45947.786326041663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45947.786326041663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45947.786326041663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45947.786326041663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45947.786326041663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45947.786326041663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45947.786326041663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45947.786326041663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45947.786326041663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45947.786326041663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45947.786326041663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45947.786326041663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45947.786326041663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45947.786326041663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45947.786326041663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45947.786326041663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45947.786326041663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45947.786326041663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45947.786326041663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45947.786326041663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45947.786326041663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45947.786326041663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45947.786326041663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45947.786326041663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45947.786326041663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45947.786326041663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45947.786326041663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45947.786326041663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45947.786326041663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45947.786326041663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45947.786326041663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45947.786326041663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45947.786326041663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45947.786326041663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45947.786326041663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45947.786326041663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45947.786326041663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45947.786326041663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45947.786326041663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45947.786326041663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45947.786326041663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45947.786326041663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45947.786326041663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45947.786326041663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45947.786326041663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45947.786326041663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45947.786326041663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45947.786326041663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45947.786326041663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45947.786326041663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45947.786326041663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45947.786326041663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45947.786326041663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45947.786326041663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45947.786326041663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45947.786326041663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45947.786326041663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45947.786326041663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45947.786326041663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45947.786326041663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45947.786326041663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45947.786326041663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45947.786326041663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45947.786326041663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45947.786326041663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45947.786326041663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45947.786326041663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45947.786326041663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45947.786326041663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45947.786326041663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45947.786326041663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45947.786326041663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45947.786326041663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45947.786326041663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45947.786326041663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45947.786326041663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45947.786326041663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45947.786326041663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45947.786326041663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45947.786326041663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45947.786326041663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45947.786326041663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45947.786326041663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45947.786326041663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45947.786326041663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45947.786326041663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45947.786326041663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45947.786326041663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45947.786326041663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45947.786326041663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45947.786326041663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45947.786326041663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45947.786326041663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45947.786326041663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45947.786326041663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45947.786326041663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45947.786326041663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45947.786326041663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45947.786326041663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45947.786326041663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45947.786326041663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45947.786326041663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45947.786326041663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45947.786326041663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45947.786326041663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45947.786326041663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45947.786326041663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45947.786326041663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45947.786326041663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45947.786326041663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45947.786326041663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45947.786326041663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45947.786326041663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45947.786326041663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45947.786326041663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45947.786326041663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45947.786326041663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45947.786326041663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45947.786326041663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45947.786326041663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45947.786326041663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45947.786326041663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45947.786326041663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45947.786326041663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45947.786326041663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45947.786326041663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45947.786326041663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45947.786326041663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45947.786326041663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45947.786326041663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45947.786326041663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45947.786326041663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45947.786326041663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45947.786326041663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45947.786326041663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45947.786326041663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45947.786326041663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45947.786326041663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45947.786326041663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45947.786326041663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45947.786326041663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45947.786326041663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45947.786326041663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45947.786326041663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45947.786326041663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45947.786326041663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45947.786326041663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45947.786326041663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45947.786326041663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45947.786326041663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45947.786326041663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45947.786326041663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45947.786326041663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45947.786326041663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45947.786326041663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45947.786326041663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45947.786326041663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45947.786326041663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45947.786326041663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45947.786326041663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45947.786326041663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45947.786326041663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45947.786326041663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45947.786326041663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45947.786326041663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45947.786326041663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45947.786326041663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45947.786326041663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45947.786326041663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45947.786326041663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45947.786326041663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45947.786326041663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45947.786326041663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45947.786326041663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45947.786326041663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45947.786326041663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45947.786326041663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45947.786326041663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45947.786326041663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45947.786326041663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45947.786326041663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45947.786326041663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45947.786326041663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45947.786326041663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45947.786326041663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45947.786326041663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45947.786326041663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45947.786326041663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45947.786326041663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45947.786326041663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45947.786326041663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45947.786326041663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45947.786326041663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45947.786326041663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45947.786326041663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45947.786326041663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45947.786326041663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45947.786326041663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45947.786326041663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45947.786326041663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45947.786326041663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45947.786326041663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45947.786326041663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45947.786326041663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45947.786326041663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45947.786326041663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45947.786326041663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45947.786326041663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45947.786326041663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45947.786326041663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45947.786326041663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45947.786326041663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45947.786326041663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45947.786326041663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45947.786326041663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45947.786326041663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45947.786326041663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45947.786326041663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45947.786326041663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45947.786326041663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45947.786326041663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45947.786326041663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45947.786326041663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45947.786326041663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45947.786326041663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45947.786326041663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45947.786326041663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45947.786326041663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45947.786326041663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45947.786326041663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45947.786326041663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45947.786326041663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45947.786326041663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45947.786326041663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45947.786326041663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45947.786326041663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45947.786326041663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45947.786326041663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45947.786326041663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45947.786326041663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45947.786326041663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45947.786326041663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45947.786326041663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45947.786326041663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45947.786326041663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45947.786326041663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45947.786326041663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45947.786326041663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45947.786326041663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45947.786326041663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45947.786326041663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45947.786326041663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45947.786326041663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45947.786326041663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45947.786326041663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45947.786326041663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45947.786326041663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45947.786326041663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45947.786326041663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45947.786326041663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45947.786326041663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45947.786326041663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45947.786326041663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45947.786326041663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45947.786326041663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45947.786326041663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45947.786326041663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45947.786326041663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45947.786326041663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45947.786326041663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45947.786326041663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45947.786326041663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45947.786326041663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45947.786326041663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45947.786326041663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45947.786326041663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45947.786326041663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45947.786326041663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45947.786326041663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45947.786326041663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45947.786326041663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45947.786326041663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45947.786326041663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45947.786326041663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45947.786326041663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45947.786326041663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45947.786326041663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45947.786326041663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45947.786326041663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45947.786326041663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45947.786326041663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45947.786326041663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45947.786326041663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45947.786326041663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45947.786326041663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45947.786326041663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45947.786326041663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45947.786326041663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45947.786326041663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45947.786326041663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45947.786326041663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45947.786326041663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45947.786326041663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45947.786326041663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45947.786326041663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45947.786326041663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45947.786326041663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45947.786326041663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45947.786326041663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45947.786326041663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45947.786326041663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45947.786326041663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45947.786326041663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45947.786326041663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45947.786326041663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45947.786326041663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45947.786326041663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45947.786326041663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45947.786326041663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45947.786326041663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45947.786326041663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45947.786326041663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45947.786326041663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45947.786326041663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45947.786326041663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45947.786326041663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45947.786326041663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45947.786326041663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45947.786326041663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45947.786326041663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45947.786326041663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45947.786326041663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45947.786326041663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45947.786326041663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45947.786326041663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45947.786326041663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45947.786326041663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45947.786326041663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45947.786326041663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45947.786326041663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45947.786326041663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45947.786326041663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45947.786326041663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45947.786326041663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45947.786326041663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45947.786326041663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45947.786326041663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45947.786326041663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45947.786326041663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45947.786326041663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45947.786326041663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45947.786326041663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45947.786326041663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45947.786326041663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45947.786326041663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45947.786326041663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45947.786326041663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45947.786326041663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45947.786326041663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45947.786326041663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45947.786326041663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45947.786326041663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45947.786326041663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45947.786326041663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45947.786326041663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45947.786326041663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45947.786326041663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45947.786326041663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45947.786326041663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45947.786326041663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45947.786326041663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45947.786326041663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45947.786326041663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45947.786326041663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45947.786326041663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45947.786326041663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45947.786326041663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45947.786326041663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45947.786326041663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45947.786326041663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45947.786326041663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45947.786326041663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45947.786326041663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45947.786326041663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45947.786326041663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45947.786326041663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45947.786326041663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45947.786326041663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45947.786326041663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45947.786326041663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45947.786326041663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45947.786326041663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45947.786326041663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45947.786326041663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45947.786326041663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45947.786326041663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45947.786326041663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45947.786326041663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45947.786326041663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45947.786326041663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45947.786326041663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45947.786326041663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45947.786326041663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45947.786326041663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45947.786326041663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45947.786326041663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45947.786326041663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45947.786326041663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45947.786326041663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45947.786326041663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45947.786326041663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45947.786326041663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45947.786326041663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45947.786326041663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45947.786326041663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45947.786326041663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45947.786326041663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45947.786326041663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45947.786326041663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45947.786326041663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45947.786326041663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45947.786326041663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45947.786326041663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45947.786326041663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45947.786326041663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45947.786326041663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45947.786326041663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45947.786326041663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45947.786326041663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45947.786326041663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45947.786326041663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45947.786326041663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45947.786326041663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45947.786326041663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45947.786326041663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45947.786326041663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45947.786326041663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45947.786326041663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45947.786326041663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45947.786326041663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45947.786326041663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45947.786326041663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45947.786326041663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45947.786326041663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45947.786326041663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45947.786326041663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45947.786326041663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45947.786326041663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45947.786326041663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45947.786326041663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45947.786326041663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45947.786326041663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45947.786326041663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45947.786326041663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45947.786326041663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45947.786326041663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45947.786326041663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45947.786326041663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45947.786326041663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45947.786326041663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45947.786326041663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45947.786326041663</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45947.786326041663</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244.30560821758991</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0.29123321759107057</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96"/>
      <c r="E4" s="101"/>
      <c r="F4" s="128"/>
      <c r="G4" s="129">
        <f ca="1">IFERROR(NOW()-F4,"")</f>
        <v>45947.786325810186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45947.786325810186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45947.786325810186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45947.786325810186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45947.786325810186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45947.786325810186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45947.786325810186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45947.786325810186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45947.786325810186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45947.786325810186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45947.786325810186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45947.786325810186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45947.786325810186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45947.786325810186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45947.786325810186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45947.786325810186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45947.786325810186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45947.786325810186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45947.786325810186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45947.786325810186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45947.786325810186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45947.786325810186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45947.786325810186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45947.786325810186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45947.786325810186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45947.786325810186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45947.786325810186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45947.786325810186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45947.786325810186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45947.786325810186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45947.786325810186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45947.786325810186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45947.786325810186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45947.786325810186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45947.786325810186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45947.786325810186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45947.786325810186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45947.786325810186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45947.786325810186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45947.786325810186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45947.786325810186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45947.786325810186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45947.786325810186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45947.786325810186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45947.786325810186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45947.786325810186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45947.786325810186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45947.786325810186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45947.786325810186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45947.786325810186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45947.786325810186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45947.786325810186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45947.786325810186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45947.786325810186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45947.786325810186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45947.786325810186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45947.786325810186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45947.786325810186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45947.786325810186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45947.786325810186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45947.786325810186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45947.786325810186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45947.786325810186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45947.786325810186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45947.786325810186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45947.786325810186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45947.786325810186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45947.786325810186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45947.786325810186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45947.786325810186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45947.786325810186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45947.786325810186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45947.786325810186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45947.786325810186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45947.786325810186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45947.786325810186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45947.786325810186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45947.786325810186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45947.786325810186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45947.786325810186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45947.786325810186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45947.786325810186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45947.786325810186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45947.786325810186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45947.786325810186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45947.786325810186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45947.786325810186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45947.786325810186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45947.786325810186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45947.786325810186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45947.786325810186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45947.786325810186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45947.786325810186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45947.786325810186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45947.786325810186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45947.786325810186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45947.786325810186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45947.786325810186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45947.786325810186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45947.786325810186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45947.786325810186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45947.786325810186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45947.786325810186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45947.786325810186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45947.786325810186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45947.786325810186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45947.786325810186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45947.786325810186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45947.786325810186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45947.786325810186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45947.786325810186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45947.786325810186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45947.786325810186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45947.786325810186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45947.786325810186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45947.786325810186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45947.786325810186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45947.786325810186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45947.786325810186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45947.786325810186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45947.786325810186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45947.786325810186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45947.786325810186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45947.786325810186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45947.786325810186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45947.786325810186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45947.786325810186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45947.786325810186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45947.786325810186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45947.786325810186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45947.786325810186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45947.786325810186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45947.786325810186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45947.786325810186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45947.786325810186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45947.786325810186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45947.786325810186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45947.786325810186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45947.786325810186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45947.786325810186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45947.786325810186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45947.786325810186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45947.786325810186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45947.786325810186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45947.786325810186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45947.786325810186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45947.786325810186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45947.786325810186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45947.786325810186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45947.786325810186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45947.786325810186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45947.786325810186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45947.786325810186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45947.786325810186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45947.786325810186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45947.786325810186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45947.786325810186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45947.786325810186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45947.786325810186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45947.786325810186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45947.786325810186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45947.786325810186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45947.786325810186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45947.786325810186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45947.786325810186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45947.786325810186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45947.786325810186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45947.786325810186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45947.786325810186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45947.786325810186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45947.786325810186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45947.786325810186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45947.786325810186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45947.786325810186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45947.786325810186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45947.786325810186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45947.786325810186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45947.786325810186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45947.786325810186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45947.786325810186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45947.786325810186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45947.786325810186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45947.786325810186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45947.786325810186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45947.786325810186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45947.786325810186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45947.786325810186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45947.786325810186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45947.786325810186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45947.786325810186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45947.786325810186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45947.786325810186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45947.786325810186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45947.786325810186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45947.786325810186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45947.786325810186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45947.786325810186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45947.786325810186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45947.786325810186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45947.786325810186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45947.786325810186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45947.786325810186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45947.786325810186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45947.786325810186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45947.786325810186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45947.786325810186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45947.786325810186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45947.786325810186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45947.786325810186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45947.786325810186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45947.786325810186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45947.786325810186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45947.786325810186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45947.786325810186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45947.786325810186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45947.786325810186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45947.786325810186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45947.786325810186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45947.786325810186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45947.786325810186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45947.786325810186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45947.786325810186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45947.786325810186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45947.786325810186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45947.786325810186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45947.786325810186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45947.786325810186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45947.786325810186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45947.786325810186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45947.786325810186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45947.786325810186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45947.786325810186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45947.786325810186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45947.786325810186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45947.786325810186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45947.786325810186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45947.786325810186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45947.786325810186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45947.786325810186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45947.786325810186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45947.786325810186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45947.786325810186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45947.786325810186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45947.786325810186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45947.786325810186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45947.786325810186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45947.786325810186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45947.786325810186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45947.786325810186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45947.786325810186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45947.786325810186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45947.786325810186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45947.786325810186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45947.786325810186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45947.786325810186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45947.786325810186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45947.786325810186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45947.786325810186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45947.786325810186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45947.786325810186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45947.786325810186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45947.786325810186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45947.786325810186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45947.786325810186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45947.786325810186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45947.786325810186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45947.786325810186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45947.786325810186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45947.786325810186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45947.786325810186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45947.786325810186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45947.786325810186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45947.786325810186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45947.786325810186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45947.786325810186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45947.786325810186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45947.786325810186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45947.786325810186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45947.786325810186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45947.786325810186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45947.786325810186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45947.786325810186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45947.786325810186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45947.786325810186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45947.786325810186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45947.786325810186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45947.786325810186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45947.786325810186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45947.786325810186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45947.786325810186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45947.786325810186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45947.786325810186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45947.786325810186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45947.786325810186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45947.786325810186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45947.786325810186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45947.786325810186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45947.786325810186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45947.786325810186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45947.786325810186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45947.786325810186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45947.786325810186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45947.786325810186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45947.786325810186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45947.786325810186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45947.786325810186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45947.786325810186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45947.786325810186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45947.786325810186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45947.786325810186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45947.786325810186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45947.786325810186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45947.786325810186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45947.786325810186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45947.786325810186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45947.786325810186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45947.786325810186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45947.786325810186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45947.786325810186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45947.786325810186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45947.786325810186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45947.786325810186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45947.786325810186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45947.786325810186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45947.786325810186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45947.786325810186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45947.786325810186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45947.786325810186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45947.786325810186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45947.786325810186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45947.786325810186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45947.786325810186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45947.786325810186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45947.786325810186</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45947.786325810186</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45947.786325810186</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55.954265624997788</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21.597448495369463</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3.0147517361110658</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123" t="s">
        <v>34747</v>
      </c>
      <c r="E5" s="37" t="s">
        <v>39045</v>
      </c>
      <c r="F5" s="38">
        <v>45947.497812499998</v>
      </c>
      <c r="G5" s="39">
        <f t="shared" ref="G5:G13" ca="1" si="2">IFERROR(NOW()-F5,"")</f>
        <v>0.28851331018813653</v>
      </c>
      <c r="H5" s="38">
        <v>45947.491562499999</v>
      </c>
      <c r="I5" s="37" t="str">
        <f>IFERROR(VLOOKUP(D5,DB!A:F,6,0),"")</f>
        <v>SCECO</v>
      </c>
      <c r="J5" s="37" t="str">
        <f>IFERROR(VLOOKUP(D5,DB!A:G,7,0),"")</f>
        <v>Dead</v>
      </c>
      <c r="K5" s="37" t="s">
        <v>39065</v>
      </c>
      <c r="L5" s="37" t="str">
        <f>IFERROR(VLOOKUP(D5,DB!A:I,9,0),"")</f>
        <v>Latis</v>
      </c>
    </row>
    <row r="6" spans="1:13" ht="15">
      <c r="A6" s="37"/>
      <c r="B6" s="37" t="str">
        <f>IFERROR(VLOOKUP(D6,DB!A:K,11,0),"")</f>
        <v/>
      </c>
      <c r="C6" s="37"/>
      <c r="D6" s="123"/>
      <c r="E6" s="37"/>
      <c r="F6" s="38"/>
      <c r="G6" s="39">
        <f t="shared" ca="1" si="2"/>
        <v>45947.786325810186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45947.786325810186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45947.786325810186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45947.786325810186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45947.786325810186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45947.786325810186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45947.786325810186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45947.786325810186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45947.786325810186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45947.786325810186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45947.786325810186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45947.786325810186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45947.786325810186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45947.786325810186</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45947.786325810186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45947.786325810186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45947.786325810186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45947.786325810186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45947.786325810186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45947.786325810186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45947.786325810186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45947.786325810186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45947.786325810186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45947.786325810186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45947.786325810186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45947.786325810186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45947.786325810186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45947.786325810186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45947.786325810186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45947.786325810186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45947.786325810186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45947.786325810186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45947.786325810186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45947.786325810186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45947.786325810186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45947.786325810186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45947.786325810186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45947.786325810186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45947.786325810186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45947.786325810186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45947.786325810186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45947.786325810186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45947.786325810186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45947.786325810186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45947.786325810186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45947.786325810186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45947.786325810186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45947.786325810186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45947.786325810186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45947.786325810186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45947.786325810186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45947.786325810186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45947.786325810186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45947.786325810186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45947.786325810186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45947.786325810186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45947.786325810186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45947.786325810186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45947.786325810186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45947.786325810186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45947.786325810186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45947.786325810186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45947.786325810186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45947.786325810186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45947.786325810186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45947.786325810186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45947.786325810186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45947.786325810186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45947.786325810186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45947.786325810186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45947.786325810186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45947.786325810186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45947.786325810186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45947.786325810186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45947.786325810186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45947.786325810186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45947.786325810186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45947.786325810186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45947.786325810186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45947.786325810186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45947.786325810186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45947.786325810186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45947.786325810186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45947.786325810186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45947.786325810186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45947.786325810186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45947.786325810186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45947.786325810186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45947.786325810186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45947.786325810186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45947.786325810186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45947.786325810186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45947.786325810186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45947.786325810186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45947.786325810186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45947.786325810186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45947.786325810186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45947.786325810186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45947.786325810186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45947.786325810186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45947.786325810186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45947.786325810186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45947.786325810186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45947.786325810186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45947.786325810186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45947.786325810186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45947.786325810186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45947.786325810186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45947.786325810186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45947.786325810186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45947.786325810186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45947.786325810186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45947.786325810186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45947.786325810186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45947.786325810186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45947.786325810186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45947.786325810186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45947.786325810186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45947.786325810186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45947.786325810186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45947.786325810186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45947.786325810186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45947.786325810186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45947.786325810186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45947.786325810186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45947.786325810186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45947.786325810186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45947.786325810186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45947.786325810186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45947.786325810186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45947.786325810186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45947.786325810186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45947.786325810186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45947.786325810186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45947.786325810186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45947.786325810186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45947.786325810186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45947.786325810186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45947.786325810186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45947.786325810186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45947.786325810186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45947.786325810186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45947.786325810186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45947.786325810186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45947.786325810186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45947.786325810186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45947.786325810186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45947.786325810186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45947.786325810186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45947.786325810186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45947.786325810186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45947.786325810186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45947.786325810186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45947.786325810186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45947.786325810186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45947.786325810186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45947.786325810186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45947.786325810186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45947.786325810186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45947.786325810186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45947.786325810186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45947.786325810186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45947.786325810186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45947.786325810186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45947.786325810186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45947.786325810186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45947.786325810186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45947.786325810186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45947.786325810186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45947.786325810186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45947.786325810186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45947.786325810186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45947.786325810186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45947.786325810186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45947.786325810186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45947.786325810186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45947.786325810186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45947.786325810186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45947.786325810186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45947.786325810186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45947.786325810186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45947.786325810186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45947.786325810186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45947.786325810186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45947.786325810186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45947.786325810186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45947.786325810186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45947.786325810186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45947.786325810186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45947.786325810186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45947.786325810186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45947.786325810186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45947.786325810186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45947.786325810186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45947.786325810186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45947.786325810186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45947.786325810186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45947.786325810186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45947.786325810186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45947.786325810186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45947.786325810186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45947.786325810186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45947.786325810186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45947.786325810186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45947.786325810186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45947.786325810186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45947.786325810186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45947.786325810186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45947.786325810186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45947.786325810186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45947.786325810186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45947.786325810186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45947.786325810186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45947.786325810186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45947.786325810186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45947.786325810186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45947.786325810186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45947.786325810186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45947.786325810186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45947.786325810186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45947.786325810186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45947.786325810186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45947.786325810186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45947.786325810186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45947.786325810186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45947.786325810186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45947.786325810186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45947.786325810186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45947.786325810186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45947.786325810186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45947.786325810186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45947.786325810186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45947.786325810186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45947.786325810186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45947.786325810186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45947.786325810186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45947.786325810186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45947.786325810186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45947.786325810186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45947.786325810186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45947.786325810186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45947.786325810186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45947.786325810186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45947.786325810186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45947.786325810186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45947.786325810186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45947.786325810186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45947.786325810186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45947.786325810186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45947.786325810186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45947.786325810186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45947.786325810186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45947.786325810186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45947.786325810186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45947.786325810186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45947.786325810186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45947.786325810186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45947.786325810186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45947.786325810186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45947.786325810186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45947.786325810186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45947.786325810186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45947.786325810186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45947.786325810186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45947.786325810186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45947.786325810186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45947.786325810186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45947.786325810186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45947.786325810186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45947.786325810186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45947.786325810186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45947.786325810186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45947.786325810186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45947.786325810186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45947.786325810186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45947.786325810186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45947.786325810186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45947.786325810186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45947.786325810186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45947.786325810186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45947.786325810186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45947.786325810186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45947.786325810186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45947.786325810186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45947.786325810186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45947.786325810186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45947.786325810186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45947.786325810186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45947.786325810186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45947.786325810186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45947.786325810186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45947.786325810186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45947.786325810186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45947.786325810186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45947.786325810186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45947.786325810186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45947.786325810186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45947.786325810186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45947.786325810186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45947.786325810186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45947.786325810186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45947.786325810186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45947.786325810186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45947.786325810186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45947.786325810186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45947.786325810186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45947.786325810186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45947.786325810186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45947.786325810186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45947.786325810186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45947.786325810186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45947.786325810186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45947.786325810186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45947.786325810186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45947.786325810186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45947.786325810186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45947.786325810186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45947.786325810186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45947.786325810186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45947.786325810186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45947.786325810186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45947.786325810186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45947.786325810186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45947.786325810186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45947.786325810186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45947.786325810186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45947.786325810186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45947.786325810186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45947.786325810186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45947.786325810186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45947.786325810186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45947.786325810186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45947.786325810186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45947.786325810186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45947.786325810186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45947.786325810186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45947.786325810186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45947.786325810186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45947.786325810186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45947.786325810186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45947.786325810186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45947.786325810186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45947.786325810186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45947.786325810186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45947.786325810186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45947.786325810186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45947.786325810186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45947.786325810186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45947.786325810186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45947.786325810186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45947.786325810186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45947.786325810186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45947.786325810186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45947.786325810186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45947.786325810186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45947.786325810186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45947.786325810186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45947.786325810186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45947.786325810186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45947.786325810186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45947.786325810186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45947.786325810186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45947.786325810186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45947.786325810186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45947.786325810186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45947.786325810186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45947.786325810186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45947.786325810186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45947.786325810186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45947.786325810186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45947.786325810186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45947.786325810186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45947.786325810186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45947.786325810186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45947.786325810186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45947.786325810186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45947.786325810186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45947.786325810186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45947.786325810186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45947.786325810186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45947.786325810186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45947.786325810186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45947.786325810186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45947.786325810186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45947.786325810186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45947.786325810186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45947.786325810186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45947.786325810186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45947.786325810186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45947.786325810186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45947.786325810186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45947.786325810186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45947.786325810186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45947.786325810186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45947.786325810186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45947.786325810186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45947.786325810186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45947.786325810186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45947.786325810186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45947.786325810186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45947.786325810186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45947.786325810186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45947.786325810186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45947.786325810186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45947.786325810186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45947.786325810186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45947.786325810186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45947.786325810186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45947.786325810186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45947.786325810186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45947.786325810186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45947.786325810186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45947.786325810186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45947.786325810186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45947.786325810186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45947.786325810186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45947.786325810186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45947.786325810186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45947.786325810186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45947.786325810186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45947.786325810186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45947.786325810186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45947.786325810186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45947.786325810186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45947.786325810186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45947.786325810186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45947.786325810186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45947.786325810186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45947.786325810186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45947.786325810186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45947.786325810186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45947.786325810186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45947.786325810186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45947.786325810186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45947.786325810186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45947.786325810186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45947.786325810186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45947.786325810186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45947.786325810186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45947.786325810186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45947.786325810186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45947.786325810186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45947.786325810186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45947.786325810186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45947.786325810186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45947.786325810186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45947.786325810186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45947.786325810186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45947.786325810186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45947.786325810186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45947.786325810186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45947.786325810186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45947.786325810186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45947.786325810186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45947.786325810186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45947.786325810186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45947.786325810186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45947.786325810186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45947.786325810186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45947.786325810186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45947.786325810186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45947.786325810186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45947.786325810186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45947.786325810186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45947.786325810186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45947.786325810186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45947.786325810186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45947.786325810186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45947.786325810186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45947.786325810186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45947.786325810186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45947.786325810186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45947.786325810186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45947.786325810186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45947.786325810186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45947.786325810186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45947.786325810186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45947.786325810186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45947.786325810186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45947.786325810186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45947.786325810186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45947.786325810186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45947.786325810186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45947.786325810186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45947.786325810186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45947.786325810186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45947.786325810186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45947.786325810186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45947.786325810186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45947.786325810186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45947.786325810186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45947.786325810186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45947.786325810186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45947.786325810186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45947.786325810186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45947.786325810186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45947.786325810186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45947.786325810186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45947.786325810186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45947.786325810186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45947.786325810186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45947.786325810186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45947.786325810186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45947.786325810186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45947.786325810186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45947.786325810186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45947.786325810186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45947.786325810186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45947.786325810186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45947.786325810186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45947.786325810186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45947.786325810186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45947.786325810186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45947.786325810186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45947.786325810186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45947.786325810186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45947.786325810186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45947.786325810186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45947.786325810186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45947.786325810186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45947.786325810186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45947.786325810186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45947.786325810186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45947.786325810186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45947.786325810186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45947.786325810186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45947.786325810186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45947.786325810186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45947.786325810186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45947.786325810186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45947.786325810186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45947.786325810186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45947.786325810186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45947.786325810186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45947.786325810186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45947.786325810186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45947.786325810186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45947.786325810186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45947.786325810186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45947.786325810186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45947.786325810186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45947.786325810186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45947.786325810186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45947.786325810186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45947.786325810186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45947.786325810186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45947.786325810186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45947.786325810186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45947.786325810186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45947.786325810186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45947.786325810186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45947.786325810186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45947.786325810186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45947.786325810186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45947.786325810186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45947.786325810186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45947.786325810186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45947.786325810186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45947.786325810186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45947.786325810186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45947.786325810186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45947.786325810186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45947.786325810186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45947.786325810186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45947.786325810186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45947.786325810186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45947.786325810186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45947.786325810186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5" sqref="D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21.013478587963618</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8.2572633101881365</v>
      </c>
      <c r="H3" s="149">
        <v>45927.987534722219</v>
      </c>
      <c r="I3" s="146" t="str">
        <f>IFERROR(VLOOKUP(D3,DB!A:F,6,0),"")</f>
        <v>SCECO</v>
      </c>
      <c r="J3" s="146" t="str">
        <f>IFERROR(VLOOKUP(D3,DB!A:G,7,0),"")</f>
        <v>Vandalized</v>
      </c>
      <c r="K3" s="145" t="s">
        <v>39070</v>
      </c>
      <c r="L3" s="146" t="str">
        <f>IFERROR(VLOOKUP(D3,DB!A:I,9,0),"")</f>
        <v>Latis</v>
      </c>
    </row>
    <row r="4" spans="1:16383" ht="31.5" customHeight="1">
      <c r="A4" s="107" t="s">
        <v>39071</v>
      </c>
      <c r="B4" s="106" t="str">
        <f>IFERROR(VLOOKUP(D4,DB!A:K,11,0),"")</f>
        <v>R6</v>
      </c>
      <c r="C4" s="108">
        <v>1</v>
      </c>
      <c r="D4" s="106" t="s">
        <v>37769</v>
      </c>
      <c r="E4" s="109" t="s">
        <v>38964</v>
      </c>
      <c r="F4" s="110">
        <v>45947.537465277775</v>
      </c>
      <c r="G4" s="78">
        <f ca="1">IFERROR(NOW()-F4,"-")</f>
        <v>0.24886053241061745</v>
      </c>
      <c r="H4" s="110">
        <v>45947.579456018517</v>
      </c>
      <c r="I4" s="106" t="str">
        <f>IFERROR(VLOOKUP(D4,DB!A:F,6,0),"")</f>
        <v>Generator-SG</v>
      </c>
      <c r="J4" s="105" t="str">
        <f>IFERROR(VLOOKUP(D4,DB!A:G,7,0),"")</f>
        <v>Weak</v>
      </c>
      <c r="K4" s="111" t="s">
        <v>39072</v>
      </c>
      <c r="L4" s="112" t="str">
        <f>IFERROR(VLOOKUP(D4,DB!A:I,9,0),"")</f>
        <v>Latis</v>
      </c>
    </row>
    <row r="5" spans="1:16383" ht="31.5" customHeight="1">
      <c r="A5" s="107"/>
      <c r="B5" s="106" t="str">
        <f>IFERROR(VLOOKUP(D5,DB!A:K,11,0),"")</f>
        <v/>
      </c>
      <c r="C5" s="108"/>
      <c r="D5" s="106"/>
      <c r="E5" s="109"/>
      <c r="F5" s="110"/>
      <c r="G5" s="78">
        <f ca="1">IFERROR(NOW()-F5,"-")</f>
        <v>45947.786325810186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45947.786325810186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45947.786325810186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45947.786325810186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45947.786325810186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45947.786325810186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45947.786325810186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45947.786325810186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45947.786325810186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45947.786325810186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45947.786325810186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45947.786325810186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45947.786325810186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45947.786325810186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45947.786325810186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45947.786325810186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45947.786325810186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45947.786325810186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45947.786325810186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45947.786325810186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45947.786325810186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45947.786325810186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45947.786325810186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45947.786325810186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45947.786325810186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45947.786325810186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45947.786325810186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45947.786325810186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45947.786325810186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45947.786325810186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45947.786325810186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45947.786325810186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45947.786325810186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45947.786325810186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45947.786325810186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45947.786325810186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45947.786325810186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45947.786325810186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45947.786325810186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45947.786325810186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45947.786325810186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45947.786325810186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45947.786325810186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45947.786325810186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45947.786325810186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45947.786325810186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45947.786325810186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45947.786325810186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45947.786325810186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45947.786325810186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45947.786325810186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45947.786325810186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45947.786325810186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45947.786325810186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45947.786325810186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45947.786325810186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45947.786325810186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45947.786325810186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45947.786325810186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45947.786325810186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45947.786325810186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45947.786325810186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45947.786325810186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45947.786325810186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45947.786325810186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45947.786325810186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45947.786325810186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45947.786325810186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45947.786325810186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45947.786325810186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45947.786325810186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45947.786325810186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45947.786325810186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45947.786325810186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45947.786325810186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45947.786325810186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45947.786325810186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45947.786325810186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45947.786325810186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45947.786325810186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45947.786325810186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45947.786325810186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45947.786325810186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45947.786325810186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45947.786325810186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45947.786325810186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45947.786325810186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45947.786325810186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45947.786325810186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45947.786325810186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45947.786325810186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45947.786325810186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45947.786325810186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45947.786325810186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45947.786325810186</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45947.786325810186</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45947.786325810186</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2025-10-17T15:54:21Z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