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95" documentId="13_ncr:1_{F6CB121F-512D-4AA6-A0C1-0FB36C537598}" xr6:coauthVersionLast="47" xr6:coauthVersionMax="47" xr10:uidLastSave="{7F455390-A805-453C-BAA1-CC963B95E96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<sst xmlns="http://schemas.openxmlformats.org/spreadsheetml/2006/main" count="178595" uniqueCount="39080">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</sst>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274.58299120370066</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12934</v>
      </c>
      <c r="E3" s="150" t="s">
        <v>38964</v>
      </c>
      <c r="F3" s="151">
        <v>45937.502847222226</v>
      </c>
      <c r="G3" s="152">
        <f ca="1">IFERROR(NOW()-F3,"")</f>
        <v>2.856990740110632E-2</v>
      </c>
      <c r="H3" s="151">
        <v>45937.493125000001</v>
      </c>
      <c r="I3" s="149" t="str">
        <f>IFERROR(VLOOKUP(D3,DB!A:F,6,0),"")</f>
        <v>SCECO</v>
      </c>
      <c r="J3" s="65" t="str">
        <f>IFERROR(VLOOKUP(D3,DB!A:G,7,0),"")</f>
        <v>Dead+Vandalized</v>
      </c>
      <c r="K3" s="153" t="s">
        <v>38967</v>
      </c>
      <c r="L3" s="154" t="str">
        <f>IFERROR(VLOOKUP(D3,DB!A:I,9,0),"")</f>
        <v>Latis</v>
      </c>
    </row>
    <row r="4" spans="1:12" ht="15" customHeight="1">
      <c r="A4" s="148"/>
      <c r="B4" s="149" t="str">
        <f>IFERROR(VLOOKUP(D4,DB!A:K,11,0),"")</f>
        <v/>
      </c>
      <c r="C4" s="149"/>
      <c r="D4" s="149"/>
      <c r="E4" s="150"/>
      <c r="F4" s="151"/>
      <c r="G4" s="152">
        <f ca="1">IFERROR(NOW()-F4,"")</f>
        <v>45937.531417129627</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45937.531417129627</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45937.531417129627</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45937.531417129627</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45937.531417129627</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45937.531417129627</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45937.531417129627</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45937.531417129627</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45937.531417129627</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45937.531417129627</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45937.531417129627</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45937.531417129627</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45937.531417129627</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45937.531417129627</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45937.531417129627</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45937.531417129627</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45937.531417129627</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45937.531417129627</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45937.531417129627</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45937.531417129627</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45937.531417129627</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45937.531417129627</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45937.531417129627</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45937.531417129627</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45937.531417129627</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45937.531417129627</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45937.531417129627</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45937.531417129627</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45937.531417129627</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45937.531417129627</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45937.531417129627</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45937.531417129627</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45937.531417129627</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45937.531417129627</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45937.531417129627</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45937.531417129627</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45937.531417129627</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45937.531417129627</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45937.531417129627</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45937.531417129627</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45937.531417129627</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45937.531417129627</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45937.531417129627</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45937.531417129627</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45937.531417129627</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45937.531417129627</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45937.531417129627</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45937.531417129627</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45937.531417129627</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45937.531417129627</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45937.531417129627</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45937.531417129627</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45937.531417129627</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45937.531417129627</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45937.531417129627</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45937.531417129627</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45937.531417129627</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45937.531417129627</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45937.531417129627</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45937.531417129627</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45937.531417129627</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45937.531417129627</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45937.531417129627</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45937.531417129627</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45937.531417129627</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45937.531417129627</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45937.531417129627</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45937.531417129627</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45937.531417129627</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45937.531417129627</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45937.531417129627</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45937.531417129627</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45937.531417129627</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45937.531417129627</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45937.531417129627</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45937.531417129627</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45937.531417129627</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45937.531417129627</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45937.531417129627</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45937.531417129627</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45937.531417129627</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45937.531417129627</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45937.531417129627</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45937.531417129627</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45937.531417129627</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4BC1E845-F430-465F-AA70-BB561650463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130.8043337962954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112.53157916666532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0.13579212962940801</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45937.531417129627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45937.531417129627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45937.531417129627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45937.531417129627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45937.531417129627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45937.531417129627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45937.531417129627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45937.531417129627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45937.531417129627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45937.531417129627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45937.531417129627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45937.531417129627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45937.531417129627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45937.531417129627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45937.531417129627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45937.531417129627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45937.531417129627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45937.531417129627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45937.531417129627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45937.531417129627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45937.531417129627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45937.531417129627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45937.531417129627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45937.531417129627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45937.531417129627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45937.531417129627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45937.531417129627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45937.531417129627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45937.531417129627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45937.531417129627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45937.531417129627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45937.531417129627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45937.531417129627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45937.531417129627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45937.531417129627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45937.531417129627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45937.531417129627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45937.531417129627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45937.531417129627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45937.531417129627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45937.531417129627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45937.531417129627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45937.531417129627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45937.531417129627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45937.531417129627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45937.531417129627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45937.531417129627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45937.531417129627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45937.531417129627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45937.531417129627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45937.531417129627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45937.531417129627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45937.531417129627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45937.531417129627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45937.531417129627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45937.531417129627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45937.531417129627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45937.531417129627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45937.531417129627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45937.531417129627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45937.531417129627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45937.531417129627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45937.531417129627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45937.531417129627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45937.531417129627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45937.531417129627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45937.531417129627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45937.531417129627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45937.531417129627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45937.531417129627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45937.531417129627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45937.531417129627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45937.531417129627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45937.531417129627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45937.531417129627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45937.531417129627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45937.531417129627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45937.531417129627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45937.531417129627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45937.531417129627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45937.531417129627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45937.531417129627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45937.531417129627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45937.531417129627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45937.531417129627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45937.531417129627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45937.531417129627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45937.531417129627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45937.531417129627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45937.531417129627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45937.531417129627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45937.531417129627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45937.531417129627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45937.531417129627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45937.531417129627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45937.531417129627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45937.531417129627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45937.531417129627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45937.531417129627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45937.531417129627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45937.531417129627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45937.531417129627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45937.531417129627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45937.531417129627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45937.531417129627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45937.531417129627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45937.531417129627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45937.531417129627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45937.531417129627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45937.531417129627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45937.531417129627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45937.531417129627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45937.531417129627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45937.531417129627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45937.531417129627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45937.531417129627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45937.531417129627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45937.531417129627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45937.531417129627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45937.531417129627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45937.531417129627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45937.531417129627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45937.531417129627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45937.531417129627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45937.531417129627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45937.531417129627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45937.531417129627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45937.531417129627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45937.531417129627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45937.531417129627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45937.531417129627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45937.531417129627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45937.531417129627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45937.531417129627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45937.531417129627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45937.531417129627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45937.531417129627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45937.531417129627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45937.531417129627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45937.531417129627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45937.531417129627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45937.531417129627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45937.531417129627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45937.531417129627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45937.531417129627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45937.531417129627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45937.531417129627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45937.531417129627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45937.531417129627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45937.531417129627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45937.531417129627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45937.531417129627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45937.531417129627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45937.531417129627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45937.531417129627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45937.531417129627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45937.531417129627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45937.531417129627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45937.531417129627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45937.531417129627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45937.531417129627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45937.531417129627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45937.531417129627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45937.531417129627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45937.531417129627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45937.531417129627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45937.531417129627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45937.531417129627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45937.531417129627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45937.531417129627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45937.531417129627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45937.531417129627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45937.531417129627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45937.531417129627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45937.531417129627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45937.531417129627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45937.531417129627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45937.531417129627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45937.531417129627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45937.531417129627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45937.531417129627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45937.531417129627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45937.531417129627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45937.531417129627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45937.531417129627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45937.531417129627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45937.531417129627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45937.531417129627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45937.531417129627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45937.531417129627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45937.531417129627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45937.531417129627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45937.531417129627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45937.531417129627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45937.531417129627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45937.531417129627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45937.531417129627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45937.531417129627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45937.531417129627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45937.531417129627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45937.531417129627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45937.531417129627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45937.531417129627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45937.531417129627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45937.531417129627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45937.531417129627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45937.531417129627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45937.531417129627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45937.531417129627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45937.531417129627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45937.531417129627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45937.531417129627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45937.531417129627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45937.531417129627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45937.531417129627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45937.531417129627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45937.531417129627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45937.531417129627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45937.531417129627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45937.531417129627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45937.531417129627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45937.531417129627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45937.531417129627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45937.531417129627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45937.531417129627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45937.531417129627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45937.531417129627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45937.531417129627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45937.531417129627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45937.531417129627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45937.531417129627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45937.531417129627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45937.531417129627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45937.531417129627</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45937.531417129627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45937.531417129627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45937.531417129627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45937.531417129627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45937.531417129627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45937.531417129627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45937.531417129627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45937.531417129627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45937.531417129627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45937.531417129627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45937.531417129627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45937.531417129627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45937.531417129627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45937.531417129627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45937.531417129627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45937.531417129627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45937.531417129627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45937.531417129627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45937.531417129627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45937.531417129627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45937.531417129627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45937.531417129627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45937.531417129627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45937.531417129627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45937.531417129627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45937.531417129627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45937.531417129627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45937.531417129627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45937.531417129627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45937.531417129627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45937.531417129627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45937.531417129627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45937.531417129627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45937.531417129627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45937.531417129627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45937.531417129627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45937.531417129627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45937.531417129627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45937.531417129627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45937.531417129627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45937.531417129627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45937.531417129627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45937.531417129627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45937.531417129627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45937.531417129627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45937.531417129627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45937.531417129627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45937.531417129627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45937.531417129627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45937.531417129627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45937.531417129627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45937.531417129627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45937.531417129627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45937.531417129627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45937.531417129627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45937.531417129627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45937.531417129627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45937.531417129627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45937.531417129627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45937.531417129627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45937.531417129627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45937.531417129627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45937.531417129627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45937.531417129627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45937.531417129627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45937.531417129627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45937.531417129627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45937.531417129627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45937.531417129627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45937.531417129627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45937.531417129627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45937.531417129627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45937.531417129627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45937.531417129627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45937.531417129627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45937.531417129627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45937.531417129627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45937.531417129627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45937.531417129627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45937.531417129627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45937.531417129627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45937.531417129627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45937.531417129627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45937.531417129627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45937.531417129627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45937.531417129627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45937.531417129627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45937.531417129627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45937.531417129627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45937.531417129627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45937.531417129627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45937.531417129627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45937.531417129627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45937.531417129627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45937.531417129627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45937.531417129627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45937.531417129627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45937.531417129627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45937.531417129627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45937.531417129627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45937.531417129627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45937.531417129627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45937.531417129627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45937.531417129627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45937.531417129627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45937.531417129627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45937.531417129627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45937.531417129627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45937.531417129627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45937.531417129627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45937.531417129627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45937.531417129627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45937.531417129627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45937.531417129627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45937.531417129627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45937.531417129627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45937.531417129627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45937.531417129627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45937.531417129627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45937.531417129627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45937.531417129627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45937.531417129627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45937.531417129627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45937.531417129627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45937.531417129627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45937.531417129627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45937.531417129627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45937.531417129627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45937.531417129627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45937.531417129627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45937.531417129627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45937.531417129627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45937.531417129627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45937.531417129627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45937.531417129627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45937.531417129627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45937.531417129627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45937.531417129627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45937.531417129627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45937.531417129627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45937.531417129627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45937.531417129627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45937.531417129627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45937.531417129627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45937.531417129627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45937.531417129627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45937.531417129627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45937.531417129627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45937.531417129627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45937.531417129627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45937.531417129627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45937.531417129627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45937.531417129627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45937.531417129627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45937.531417129627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45937.531417129627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45937.531417129627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45937.531417129627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45937.531417129627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45937.531417129627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45937.531417129627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45937.531417129627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45937.531417129627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45937.531417129627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45937.531417129627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45937.531417129627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45937.531417129627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45937.531417129627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45937.531417129627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45937.531417129627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45937.531417129627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45937.531417129627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45937.531417129627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45937.531417129627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45937.531417129627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45937.531417129627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45937.531417129627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45937.531417129627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45937.531417129627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45937.531417129627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45937.531417129627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45937.531417129627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45937.531417129627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45937.531417129627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45937.531417129627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45937.531417129627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45937.531417129627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45937.531417129627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45937.531417129627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45937.531417129627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45937.531417129627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45937.531417129627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45937.531417129627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45937.531417129627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45937.531417129627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45937.531417129627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45937.531417129627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45937.531417129627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45937.531417129627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45937.531417129627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45937.531417129627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45937.531417129627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45937.531417129627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45937.531417129627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45937.531417129627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45937.531417129627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45937.531417129627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45937.531417129627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45937.531417129627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45937.531417129627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45937.531417129627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45937.531417129627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45937.531417129627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45937.531417129627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45937.531417129627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45937.531417129627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45937.531417129627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45937.531417129627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45937.531417129627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45937.531417129627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45937.531417129627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45937.531417129627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45937.531417129627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45937.531417129627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45937.531417129627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45937.531417129627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45937.531417129627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45937.531417129627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45937.531417129627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45937.531417129627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45937.531417129627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45937.531417129627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45937.531417129627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45937.531417129627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45937.531417129627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45937.531417129627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45937.531417129627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45937.531417129627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45937.531417129627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45937.531417129627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45937.531417129627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45937.531417129627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45937.531417129627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45937.531417129627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45937.531417129627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45937.531417129627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45937.531417129627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45937.531417129627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45937.531417129627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45937.531417129627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45937.531417129627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45937.531417129627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45937.531417129627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45937.531417129627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45937.531417129627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45937.531417129627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45937.531417129627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45937.531417129627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45937.531417129627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45937.531417129627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45937.531417129627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45937.531417129627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45937.531417129627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45937.531417129627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45937.531417129627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45937.531417129627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45937.531417129627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45937.531417129627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45937.531417129627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45937.531417129627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45937.531417129627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45937.531417129627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45937.531417129627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45937.531417129627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45937.531417129627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45937.531417129627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45937.531417129627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45937.531417129627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45937.531417129627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45937.531417129627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45937.531417129627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45937.531417129627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45937.531417129627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45937.531417129627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45937.531417129627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45937.531417129627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45937.531417129627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45937.531417129627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45937.531417129627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45937.531417129627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45937.531417129627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45937.531417129627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45937.531417129627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45937.531417129627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45937.531417129627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45937.531417129627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45937.531417129627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45937.531417129627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45937.531417129627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45937.531417129627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45937.531417129627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45937.531417129627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45937.531417129627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45937.531417129627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45937.531417129627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45937.531417129627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45937.531417129627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45937.531417129627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45937.531417129627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45937.531417129627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45937.531417129627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45937.531417129627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45937.531417129627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45937.531417129627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45937.531417129627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45937.531417129627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45937.531417129627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45937.531417129627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45937.531417129627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45937.531417129627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45937.531417129627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45937.531417129627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45937.531417129627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45937.531417129627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45937.531417129627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45937.531417129627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45937.531417129627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45937.531417129627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45937.531417129627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45937.531417129627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45937.531417129627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45937.531417129627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45937.531417129627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45937.531417129627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45937.531417129627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45937.531417129627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45937.531417129627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45937.531417129627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45937.531417129627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45937.531417129627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45937.531417129627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45937.531417129627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45937.531417129627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45937.531417129627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45937.531417129627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45937.531417129627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45937.531417129627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45937.531417129627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45937.531417129627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45937.531417129627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45937.531417129627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45937.531417129627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45937.531417129627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45937.531417129627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45937.531417129627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45937.531417129627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45937.531417129627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45937.531417129627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45937.531417129627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45937.531417129627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45937.531417129627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45937.531417129627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45937.531417129627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45937.531417129627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45937.531417129627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45937.531417129627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45937.531417129627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45937.531417129627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45937.531417129627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45937.531417129627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45937.531417129627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45937.531417129627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45937.531417129627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45937.531417129627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45937.531417129627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45937.531417129627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45937.531417129627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45937.531417129627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45937.531417129627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45937.531417129627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45937.531417129627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45937.531417129627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45937.531417129627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45937.531417129627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45937.531417129627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45937.531417129627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45937.531417129627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45937.531417129627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45937.531417129627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45937.531417129627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45937.531417129627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45937.531417129627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45937.531417129627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45937.531417129627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45937.531417129627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45937.531417129627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45937.531417129627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45937.531417129627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45937.531417129627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45937.531417129627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45937.531417129627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45937.531417129627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45937.531417129627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45937.531417129627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45937.531417129627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45937.531417129627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45937.531417129627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45937.531417129627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45937.531417129627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45937.531417129627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45937.531417129627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45937.531417129627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45937.531417129627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45937.531417129627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45937.531417129627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45937.531417129627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45937.531417129627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45937.531417129627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45937.531417129627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45937.531417129627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45937.531417129627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45937.531417129627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45937.531417129627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45937.531417129627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45937.531417129627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45937.531417129627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45937.531417129627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45937.531417129627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45937.531417129627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45937.531417129627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45937.531417129627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45937.531417129627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45937.531417129627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45937.531417129627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45937.531417129627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45937.531417129627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45937.531417129627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45937.531417129627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45937.531417129627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45937.531417129627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45937.531417129627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45937.531417129627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45937.531417129627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45937.531417129627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45937.531417129627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45937.531417129627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45937.531417129627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45937.531417129627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45937.531417129627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45937.531417129627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45937.531417129627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45937.531417129627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45937.531417129627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45937.531417129627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45937.531417129627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45937.531417129627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45937.531417129627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45937.531417129627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45937.531417129627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45937.531417129627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45937.531417129627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45937.531417129627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45937.531417129627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45937.531417129627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45937.531417129627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45937.531417129627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45937.531417129627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45937.531417129627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45937.531417129627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45937.531417129627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45937.531417129627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45937.531417129627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45937.531417129627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45937.531417129627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45937.531417129627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45937.531417129627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45937.531417129627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45937.531417129627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45937.531417129627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45937.531417129627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45937.531417129627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45937.531417129627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45937.531417129627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45937.531417129627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45937.531417129627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45937.531417129627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45937.531417129627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45937.531417129627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45937.531417129627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45937.531417129627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45937.531417129627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45937.531417129627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45937.531417129627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45937.531417129627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45937.531417129627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45937.531417129627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45937.531417129627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45937.531417129627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45937.531417129627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45937.531417129627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45937.531417129627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45937.531417129627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45937.531417129627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45937.531417129627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45937.531417129627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45937.531417129627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45937.531417129627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45937.531417129627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45937.531417129627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45937.531417129627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45937.531417129627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45937.531417129627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45937.531417129627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45937.531417129627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45937.531417129627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45937.531417129627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45937.531417129627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45937.531417129627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45937.531417129627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45937.531417129627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45937.531417129627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45937.531417129627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45937.531417129627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45937.531417129627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45937.531417129627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45937.531417129627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45937.531417129627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45937.531417129627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45937.531417129627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45937.531417129627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45937.531417129627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45937.531417129627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45937.531417129627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45937.531417129627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45937.531417129627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45937.531417129627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45937.531417129627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45937.531417129627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45937.531417129627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45937.531417129627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45937.531417129627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45937.531417129627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45937.531417129627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45937.531417129627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45937.531417129627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45937.531417129627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45937.531417129627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45937.531417129627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45937.531417129627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45937.531417129627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45937.531417129627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45937.531417129627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45937.531417129627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45937.531417129627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45937.531417129627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45937.531417129627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45937.531417129627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45937.531417129627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45937.531417129627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45937.531417129627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45937.531417129627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45937.531417129627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45937.531417129627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45937.531417129627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45937.531417129627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45937.531417129627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45937.531417129627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45937.531417129627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45937.531417129627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45937.531417129627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45937.531417129627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45937.531417129627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45937.531417129627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45937.531417129627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45937.531417129627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45937.531417129627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45937.531417129627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45937.531417129627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45937.531417129627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45937.531417129627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45937.531417129627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45937.531417129627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45937.531417129627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45937.531417129627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45937.531417129627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45937.531417129627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45937.531417129627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45937.531417129627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45937.531417129627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45937.531417129627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45937.531417129627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45937.531417129627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45937.531417129627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45937.531417129627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45937.531417129627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45937.531417129627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45937.531417129627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45937.531417129627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45937.531417129627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45937.531417129627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45937.531417129627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45937.531417129627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45937.531417129627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45937.531417129627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45937.531417129627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45937.531417129627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45937.531417129627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45937.531417129627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45937.531417129627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45937.531417129627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45937.531417129627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45937.531417129627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45937.531417129627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45937.531417129627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45937.531417129627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45937.531417129627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45937.531417129627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45937.531417129627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45937.531417129627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45937.531417129627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45937.531417129627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45937.531417129627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45937.531417129627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45937.531417129627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45937.531417129627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45937.531417129627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45937.531417129627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45937.531417129627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45937.531417129627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45937.531417129627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45937.531417129627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45937.531417129627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45937.531417129627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45937.531417129627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45937.531417129627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45937.531417129627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45937.531417129627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45937.531417129627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45937.531417129627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45937.531417129627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45937.531417129627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45937.531417129627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45937.531417129627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45937.531417129627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45937.531417129627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45937.531417129627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45937.531417129627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45937.531417129627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45937.531417129627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45937.531417129627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45937.531417129627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45937.531417129627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45937.531417129627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45937.531417129627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45937.531417129627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45937.531417129627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45937.531417129627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45937.531417129627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45937.531417129627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45937.531417129627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45937.531417129627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45937.531417129627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45937.531417129627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45937.531417129627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45937.531417129627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45937.531417129627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45937.531417129627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45937.531417129627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45937.531417129627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45937.531417129627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45937.531417129627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45937.531417129627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45937.531417129627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45937.531417129627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45937.531417129627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45937.531417129627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45937.531417129627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45937.531417129627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45937.531417129627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45937.531417129627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45937.531417129627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45937.531417129627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45937.531417129627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45937.531417129627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45937.531417129627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45937.531417129627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45937.531417129627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45937.531417129627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45937.531417129627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45937.531417129627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45937.531417129627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45937.531417129627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45937.531417129627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45937.531417129627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45937.531417129627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45937.531417129627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45937.531417129627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45937.531417129627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45937.531417129627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45937.531417129627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45937.531417129627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45937.531417129627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45937.531417129627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45937.531417129627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45937.531417129627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45937.531417129627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45937.531417129627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45937.531417129627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45937.531417129627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45937.531417129627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45937.531417129627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45937.531417129627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45937.531417129627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45937.531417129627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45937.531417129627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45937.531417129627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45937.531417129627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45937.531417129627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45937.531417129627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45937.531417129627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45937.531417129627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45937.531417129627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45937.531417129627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45937.531417129627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45937.531417129627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45937.531417129627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45937.531417129627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45937.531417129627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45937.531417129627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45937.531417129627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45937.531417129627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45937.531417129627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45937.531417129627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45937.531417129627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45937.531417129627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45937.531417129627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45937.531417129627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45937.531417129627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45937.531417129627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45937.531417129627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45937.531417129627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45937.531417129627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45937.531417129627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45937.531417129627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45937.531417129627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45937.531417129627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45937.531417129627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45937.531417129627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45937.531417129627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45937.531417129627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45937.531417129627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45937.531417129627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45937.531417129627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45937.531417129627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45937.531417129627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45937.531417129627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45937.531417129627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45937.531417129627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45937.531417129627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45937.531417129627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45937.531417129627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45937.531417129627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45937.531417129627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45937.531417129627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45937.531417129627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45937.531417129627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45937.531417129627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45937.531417129627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45937.531417129627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45937.531417129627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45937.531417129627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45937.531417129627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45937.531417129627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45937.531417129627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45937.531417129627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45937.531417129627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45937.531417129627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45937.531417129627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45937.531417129627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45937.531417129627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45937.531417129627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45937.531417129627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45937.531417129627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45937.531417129627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45937.531417129627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45937.531417129627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45937.531417129627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45937.531417129627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45937.531417129627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45937.531417129627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45937.531417129627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45937.531417129627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45937.531417129627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45937.531417129627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45937.531417129627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45937.531417129627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45937.531417129627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45937.531417129627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45937.531417129627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45937.531417129627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45937.531417129627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45937.531417129627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45937.531417129627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45937.531417129627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45937.531417129627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45937.531417129627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45937.531417129627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45937.531417129627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45937.531417129627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45937.531417129627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45937.531417129627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45937.531417129627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45937.531417129627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45937.531417129627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45937.531417129627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45937.531417129627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45937.531417129627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45937.531417129627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45937.531417129627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45937.531417129627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45937.531417129627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45937.531417129627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45937.531417129627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45937.531417129627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45937.531417129627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45937.531417129627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45937.531417129627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45937.531417129627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45937.531417129627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45937.531417129627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45937.531417129627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45937.531417129627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45937.531417129627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45937.531417129627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45937.531417129627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45937.531417129627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45937.531417129627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45937.531417129627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45937.531417129627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45937.531417129627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45937.531417129627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45937.531417129627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45937.531417129627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45937.531417129627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45937.531417129627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45937.531417129627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45937.531417129627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45937.531417129627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45937.531417129627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45937.531417129627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45937.531417129627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45937.531417129627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45937.531417129627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45937.531417129627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45937.531417129627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45937.531417129627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45937.531417129627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45937.531417129627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45937.531417129627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45937.531417129627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45937.531417129627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45937.531417129627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45937.531417129627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45937.531417129627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45937.531417129627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45937.531417129627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45937.531417129627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45937.531417129627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45937.531417129627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45937.531417129627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45937.531417129627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45937.531417129627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45937.531417129627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45937.531417129627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45937.531417129627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45937.531417129627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45937.531417129627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45937.531417129627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45937.531417129627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45937.531417129627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45937.531417129627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45937.531417129627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45937.531417129627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45937.531417129627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45937.531417129627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45937.531417129627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45937.531417129627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45937.531417129627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45937.531417129627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45937.531417129627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45937.531417129627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45937.531417129627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45937.531417129627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45937.531417129627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45937.531417129627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45937.531417129627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45937.531417129627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45937.531417129627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45937.531417129627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45937.531417129627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45937.531417129627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45937.531417129627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45937.531417129627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45937.531417129627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45937.531417129627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45937.531417129627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45937.531417129627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45937.531417129627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45937.531417129627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45937.531417129627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45937.531417129627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45937.531417129627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45937.531417129627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45937.531417129627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45937.531417129627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45937.531417129627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45937.531417129627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45937.531417129627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45937.531417129627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45937.531417129627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45937.531417129627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45937.531417129627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45937.531417129627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45937.531417129627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45937.531417129627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45937.531417129627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45937.531417129627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45937.531417129627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45937.531417129627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45937.531417129627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45937.531417129627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45937.531417129627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45937.531417129627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45937.531417129627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45937.531417129627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45937.531417129627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45937.531417129627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45937.531417129627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45937.531417129627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45937.531417129627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45937.531417129627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45937.531417129627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45937.531417129627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45937.531417129627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45937.531417129627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45937.531417129627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45937.531417129627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45937.531417129627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45937.531417129627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45937.531417129627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45937.531417129627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45937.531417129627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45937.531417129627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45937.531417129627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45937.531417129627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45937.531417129627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45937.531417129627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45937.531417129627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45937.531417129627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45937.531417129627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45937.531417129627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45937.531417129627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45937.531417129627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45937.531417129627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45937.531417129627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45937.531417129627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45937.531417129627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45937.531417129627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45937.531417129627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45937.531417129627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45937.531417129627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45937.531417129627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45937.531417129627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45937.531417129627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45937.531417129627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45937.531417129627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45937.531417129627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45937.531417129627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45937.531417129627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45937.531417129627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45937.531417129627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45937.531417129627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45937.531417129627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45937.531417129627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45937.531417129627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45937.531417129627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45937.531417129627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45937.531417129627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45937.531417129627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45937.531417129627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45937.531417129627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45937.531417129627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45937.531417129627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45937.531417129627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45937.531417129627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45937.531417129627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45937.531417129627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45937.531417129627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45937.531417129627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45937.531417129627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45937.531417129627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45937.531417129627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45937.531417129627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45937.531417129627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45937.531417129627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45937.531417129627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45937.531417129627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45937.531417129627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45937.531417129627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45937.531417129627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45937.531417129627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45937.531417129627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45937.531417129627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45937.531417129627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45937.531417129627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45937.531417129627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45937.531417129627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45937.531417129627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45937.531417129627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45937.531417129627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45937.531417129627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45937.531417129627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45937.531417129627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45937.531417129627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45937.531417129627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45937.531417129627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45937.531417129627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45937.531417129627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45937.531417129627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45937.531417129627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45937.531417129627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45937.531417129627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45937.531417129627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45937.531417129627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45937.531417129627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45937.531417129627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45937.531417129627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45937.531417129627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45937.531417129627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45937.531417129627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45937.531417129627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45937.531417129627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45937.531417129627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45937.531417129627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45937.531417129627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45937.531417129627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45937.531417129627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45937.531417129627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45937.531417129627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45937.531417129627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45937.531417129627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45937.531417129627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45937.531417129627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45937.531417129627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45937.531417129627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45937.531417129627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45937.531417129627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45937.531417129627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45937.531417129627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45937.531417129627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45937.531417129627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45937.531417129627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45937.531417129627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45937.531417129627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45937.531417129627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45937.531417129627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45937.531417129627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45937.531417129627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45937.531417129627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45937.531417129627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45937.531417129627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45937.531417129627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45937.531417129627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45937.531417129627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45937.531417129627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45937.531417129627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45937.531417129627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45937.531417129627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45937.531417129627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45937.531417129627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45937.531417129627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45937.531417129627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45937.531417129627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45937.531417129627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45937.531417129627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45937.531417129627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45937.531417129627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45937.531417129627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45937.531417129627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45937.531417129627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45937.531417129627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45937.531417129627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45937.531417129627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45937.531417129627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45937.531417129627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45937.531417129627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45937.531417129627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45937.531417129627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45937.531417129627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45937.531417129627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45937.531417129627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45937.531417129627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45937.531417129627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45937.531417129627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45937.531417129627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45937.531417129627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45937.531417129627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45937.531417129627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45937.531417129627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45937.531417129627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45937.531417129627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45937.531417129627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45937.531417129627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45937.531417129627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45937.531417129627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45937.531417129627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45937.531417129627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45937.531417129627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45937.531417129627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45937.531417129627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45937.531417129627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45937.531417129627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45937.531417129627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45937.531417129627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45937.531417129627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45937.531417129627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45937.531417129627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45937.531417129627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45937.531417129627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45937.531417129627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45937.531417129627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45937.531417129627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45937.531417129627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45937.531417129627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45937.531417129627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45937.531417129627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45937.531417129627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45937.531417129627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45937.531417129627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45937.531417129627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45937.531417129627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45937.531417129627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45937.531417129627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45937.531417129627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45937.531417129627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45937.531417129627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45937.531417129627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45937.531417129627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45937.531417129627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45937.531417129627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45937.531417129627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45937.531417129627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45937.531417129627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45937.531417129627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45937.531417129627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45937.531417129627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45937.531417129627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45937.531417129627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45937.531417129627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45937.531417129627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45937.531417129627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45937.531417129627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45937.531417129627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45937.531417129627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45937.531417129627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45937.531417129627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45937.531417129627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45937.531417129627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45937.531417129627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45937.531417129627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45937.531417129627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45937.531417129627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45937.531417129627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45937.531417129627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45937.531417129627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45937.531417129627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45937.531417129627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45937.531417129627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45937.531417129627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45937.531417129627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45937.531417129627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45937.531417129627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45937.531417129627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45937.531417129627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45937.531417129627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45937.531417129627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45937.531417129627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45937.531417129627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45937.531417129627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45937.531417129627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45937.531417129627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45937.531417129627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45937.531417129627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45937.531417129627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45937.531417129627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45937.531417129627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45937.531417129627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45937.531417129627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45937.531417129627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45937.531417129627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234.0506995370306</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2.3744726851800806</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0.76694953703554347</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99" t="s">
        <v>38820</v>
      </c>
      <c r="E5" s="136" t="s">
        <v>38964</v>
      </c>
      <c r="F5" s="137">
        <v>45937.497106481482</v>
      </c>
      <c r="G5" s="138">
        <f ca="1">IFERROR(NOW()-F5,"")</f>
        <v>3.4310648145037703E-2</v>
      </c>
      <c r="H5" s="137">
        <v>45937.456493055557</v>
      </c>
      <c r="I5" s="133" t="str">
        <f>IFERROR(VLOOKUP(D5,DB!A:F,6,0),"")</f>
        <v>SCECO</v>
      </c>
      <c r="J5" s="133" t="str">
        <f>IFERROR(VLOOKUP(D5,DB!A:G,7,0),"")</f>
        <v>No BB Shifted</v>
      </c>
      <c r="K5" s="140" t="s">
        <v>39061</v>
      </c>
      <c r="L5" s="135" t="str">
        <f>IFERROR(VLOOKUP(D5,DB!A:I,9,0),"")</f>
        <v>Latis</v>
      </c>
    </row>
    <row r="6" spans="1:16" ht="15" customHeight="1">
      <c r="A6" s="102" t="s">
        <v>39062</v>
      </c>
      <c r="B6" s="133" t="str">
        <f>IFERROR(VLOOKUP(D6,DB!A:K,11,0),"")</f>
        <v>R4</v>
      </c>
      <c r="C6" s="134">
        <v>1</v>
      </c>
      <c r="D6" s="99" t="s">
        <v>38033</v>
      </c>
      <c r="E6" s="136" t="s">
        <v>38964</v>
      </c>
      <c r="F6" s="137">
        <v>45937.471701388888</v>
      </c>
      <c r="G6" s="138">
        <f ca="1">IFERROR(NOW()-F6,"")</f>
        <v>5.9715740739193279E-2</v>
      </c>
      <c r="H6" s="137">
        <v>45937.458796296298</v>
      </c>
      <c r="I6" s="133" t="str">
        <f>IFERROR(VLOOKUP(D6,DB!A:F,6,0),"")</f>
        <v>SCECO</v>
      </c>
      <c r="J6" s="133" t="str">
        <f>IFERROR(VLOOKUP(D6,DB!A:G,7,0),"")</f>
        <v>In progress</v>
      </c>
      <c r="K6" s="140" t="s">
        <v>39063</v>
      </c>
      <c r="L6" s="135" t="str">
        <f>IFERROR(VLOOKUP(D6,DB!A:I,9,0),"")</f>
        <v>Latis</v>
      </c>
    </row>
    <row r="7" spans="1:16" ht="15" customHeight="1">
      <c r="A7" s="133"/>
      <c r="B7" s="133" t="str">
        <f>IFERROR(VLOOKUP(D7,DB!A:K,11,0),"")</f>
        <v/>
      </c>
      <c r="C7" s="134"/>
      <c r="D7" s="135"/>
      <c r="E7" s="136"/>
      <c r="F7" s="137"/>
      <c r="G7" s="138">
        <f ca="1">IFERROR(NOW()-F7,"")</f>
        <v>45937.531417129627</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45937.531417129627</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45937.531417129627</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45937.531417129627</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45937.531417129627</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45937.531417129627</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45937.531417129627</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45937.531417129627</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45937.531417129627</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45937.531417129627</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45937.531417129627</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45937.531417129627</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45937.531417129627</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45937.531417129627</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45937.531417129627</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45937.531417129627</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45937.531417129627</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45937.531417129627</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45937.531417129627</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45937.531417129627</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45937.531417129627</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45937.531417129627</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45937.531417129627</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45937.531417129627</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45937.531417129627</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45937.531417129627</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45937.531417129627</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45937.531417129627</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45937.531417129627</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45937.531417129627</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45937.531417129627</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45937.531417129627</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45937.531417129627</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45937.531417129627</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45937.531417129627</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45937.531417129627</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45937.531417129627</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45937.531417129627</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45937.531417129627</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45937.531417129627</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45937.531417129627</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45937.531417129627</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45937.531417129627</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45937.531417129627</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45937.531417129627</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45937.531417129627</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45937.531417129627</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45937.531417129627</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45937.531417129627</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45937.531417129627</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45937.531417129627</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45937.531417129627</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45937.531417129627</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45937.531417129627</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45937.531417129627</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45937.531417129627</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45937.531417129627</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45937.531417129627</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45937.531417129627</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45937.531417129627</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45937.531417129627</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45937.531417129627</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45937.531417129627</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45937.531417129627</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45937.531417129627</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45937.531417129627</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45937.531417129627</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45937.531417129627</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45937.531417129627</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45937.531417129627</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45937.531417129627</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45937.531417129627</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45937.531417129627</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45937.531417129627</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45937.531417129627</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45937.531417129627</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45937.531417129627</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45937.531417129627</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45937.531417129627</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45937.531417129627</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45937.531417129627</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45937.531417129627</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45937.531417129627</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45937.531417129627</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45937.531417129627</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45937.531417129627</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45937.531417129627</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45937.531417129627</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45937.531417129627</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45937.531417129627</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45937.531417129627</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45937.531417129627</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45937.531417129627</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45937.531417129627</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45937.531417129627</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45937.531417129627</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45937.531417129627</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45937.531417129627</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45937.531417129627</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45937.531417129627</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45937.531417129627</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45937.531417129627</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45937.531417129627</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45937.531417129627</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45937.531417129627</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45937.531417129627</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45937.531417129627</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45937.531417129627</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45937.531417129627</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45937.531417129627</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45937.531417129627</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45937.531417129627</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45937.531417129627</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45937.531417129627</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45937.531417129627</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45937.531417129627</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45937.531417129627</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45937.531417129627</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45937.531417129627</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45937.531417129627</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45937.531417129627</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45937.531417129627</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45937.531417129627</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45937.531417129627</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45937.531417129627</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45937.531417129627</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45937.531417129627</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45937.531417129627</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45937.531417129627</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45937.531417129627</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45937.531417129627</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45937.531417129627</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45937.531417129627</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45937.531417129627</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45937.531417129627</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45937.531417129627</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45937.531417129627</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45937.531417129627</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45937.531417129627</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45937.531417129627</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45937.531417129627</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45937.531417129627</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45937.531417129627</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45937.531417129627</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45937.531417129627</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45937.531417129627</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45937.531417129627</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45937.531417129627</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45937.531417129627</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45937.531417129627</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45937.531417129627</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45937.531417129627</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45937.531417129627</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45937.531417129627</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45937.531417129627</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45937.531417129627</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45937.531417129627</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45937.531417129627</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45937.531417129627</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45937.531417129627</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45937.531417129627</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45937.531417129627</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45937.531417129627</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45937.531417129627</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45937.531417129627</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45937.531417129627</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45937.531417129627</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45937.531417129627</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45937.531417129627</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45937.531417129627</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45937.531417129627</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45937.531417129627</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45937.531417129627</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45937.531417129627</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45937.531417129627</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45937.531417129627</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45937.531417129627</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45937.531417129627</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45937.531417129627</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45937.531417129627</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45937.531417129627</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45937.531417129627</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45937.531417129627</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45937.531417129627</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45937.531417129627</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45937.531417129627</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45937.531417129627</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45937.531417129627</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45937.531417129627</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45937.531417129627</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45937.531417129627</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45937.531417129627</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45937.531417129627</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45937.531417129627</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45937.531417129627</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45937.531417129627</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45937.531417129627</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45937.531417129627</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45937.531417129627</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45937.531417129627</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45937.531417129627</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45937.531417129627</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45937.531417129627</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45937.531417129627</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45937.531417129627</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45937.531417129627</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45937.531417129627</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45937.531417129627</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45937.531417129627</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45937.531417129627</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45937.531417129627</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45937.531417129627</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45937.531417129627</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45937.531417129627</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45937.531417129627</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45937.531417129627</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45937.531417129627</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45937.531417129627</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45937.531417129627</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45937.531417129627</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45937.531417129627</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45937.531417129627</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45937.531417129627</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45937.531417129627</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45937.531417129627</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45937.531417129627</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45937.531417129627</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45937.531417129627</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45937.531417129627</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45937.531417129627</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45937.531417129627</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45937.531417129627</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45937.531417129627</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45937.531417129627</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45937.531417129627</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45937.531417129627</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45937.531417129627</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45937.531417129627</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45937.531417129627</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45937.531417129627</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45937.531417129627</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45937.531417129627</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45937.531417129627</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45937.531417129627</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45937.531417129627</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45937.531417129627</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45937.531417129627</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45937.531417129627</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45937.531417129627</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45937.531417129627</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45937.531417129627</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45937.531417129627</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45937.531417129627</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45937.531417129627</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45937.531417129627</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45937.531417129627</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45937.531417129627</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45937.531417129627</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45937.531417129627</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45937.531417129627</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45937.531417129627</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45937.531417129627</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45937.531417129627</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45937.531417129627</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45937.531417129627</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45937.531417129627</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45937.531417129627</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45937.531417129627</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45937.531417129627</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45937.531417129627</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45937.531417129627</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45937.531417129627</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45937.531417129627</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45937.531417129627</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45937.531417129627</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45937.531417129627</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45937.531417129627</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45937.531417129627</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45937.531417129627</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45937.531417129627</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45937.531417129627</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45937.531417129627</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45937.531417129627</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45937.531417129627</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45937.531417129627</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45937.531417129627</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45937.531417129627</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45937.531417129627</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45937.531417129627</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45937.531417129627</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45937.531417129627</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45937.531417129627</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45937.531417129627</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45937.531417129627</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45937.531417129627</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45937.531417129627</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45937.531417129627</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45937.531417129627</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45937.531417129627</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45937.531417129627</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45937.531417129627</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45937.531417129627</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45937.531417129627</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45937.531417129627</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45937.531417129627</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45937.531417129627</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45937.531417129627</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45937.531417129627</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45937.531417129627</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45937.531417129627</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45937.531417129627</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45937.531417129627</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45937.531417129627</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45937.531417129627</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45937.531417129627</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45937.531417129627</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45937.531417129627</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45937.531417129627</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45937.531417129627</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45937.531417129627</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45937.531417129627</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45937.531417129627</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45937.531417129627</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45937.531417129627</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45937.531417129627</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45937.531417129627</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45937.531417129627</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45937.531417129627</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45937.531417129627</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45937.531417129627</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45937.531417129627</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45937.531417129627</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45937.531417129627</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45937.531417129627</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45937.531417129627</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45937.531417129627</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45937.531417129627</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45937.531417129627</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45937.531417129627</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45937.531417129627</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45937.531417129627</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45937.531417129627</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45937.531417129627</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45937.531417129627</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45937.531417129627</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45937.531417129627</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45937.531417129627</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45937.531417129627</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45937.531417129627</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45937.531417129627</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45937.531417129627</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45937.531417129627</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45937.531417129627</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45937.531417129627</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45937.531417129627</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45937.531417129627</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45937.531417129627</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45937.531417129627</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45937.531417129627</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45937.531417129627</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45937.531417129627</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45937.531417129627</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45937.531417129627</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45937.531417129627</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45937.531417129627</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45937.531417129627</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45937.531417129627</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45937.531417129627</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45937.531417129627</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45937.531417129627</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45937.531417129627</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45937.531417129627</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45937.531417129627</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45937.531417129627</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45937.531417129627</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45937.531417129627</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45937.531417129627</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45937.531417129627</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45937.531417129627</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45937.531417129627</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45937.531417129627</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45937.531417129627</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45937.531417129627</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45937.531417129627</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45937.531417129627</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45937.531417129627</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45937.531417129627</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45937.531417129627</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45937.531417129627</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45937.531417129627</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45937.531417129627</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45937.531417129627</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45937.531417129627</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45937.531417129627</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45937.531417129627</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45937.531417129627</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45937.531417129627</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45937.531417129627</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45937.531417129627</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45937.531417129627</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45937.531417129627</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45937.531417129627</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45937.531417129627</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45937.531417129627</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45937.531417129627</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45937.531417129627</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45937.531417129627</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45937.531417129627</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45937.531417129627</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45937.531417129627</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45937.531417129627</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45937.531417129627</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45937.531417129627</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45937.531417129627</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45937.531417129627</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45937.531417129627</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45937.531417129627</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45937.531417129627</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45937.531417129627</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45937.531417129627</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45937.531417129627</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45937.531417129627</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45937.531417129627</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45937.531417129627</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45937.531417129627</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45937.531417129627</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45937.531417129627</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45937.531417129627</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45937.531417129627</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45937.531417129627</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45937.531417129627</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45937.531417129627</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45937.531417129627</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45937.531417129627</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45937.531417129627</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45937.531417129627</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45937.531417129627</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45937.531417129627</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45937.531417129627</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45937.531417129627</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45937.531417129627</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45937.531417129627</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45937.531417129627</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45937.531417129627</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45937.531417129627</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45937.531417129627</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45937.531417129627</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45937.531417129627</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45937.531417129627</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45937.531417129627</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45937.531417129627</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45937.531417129627</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45937.531417129627</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45937.531417129627</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45937.531417129627</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45937.531417129627</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45937.531417129627</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45937.531417129627</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45937.531417129627</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45937.531417129627</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45937.531417129627</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45937.531417129627</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45937.531417129627</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45937.531417129627</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45937.531417129627</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45937.531417129627</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45937.531417129627</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45937.531417129627</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45937.531417129627</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45937.531417129627</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45937.531417129627</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45937.531417129627</v>
      </c>
      <c r="H478" s="137"/>
      <c r="I478" s="133" t="str">
        <f>IFERROR(VLOOKUP(D478,DB!A:F,6,0),"")</f>
        <v/>
      </c>
      <c r="J478" s="133" t="str">
        <f>IFERROR(VLOOKUP(D478,DB!A:G,7,0),"")</f>
        <v/>
      </c>
      <c r="K478" s="140"/>
      <c r="L478" s="135" t="str">
        <f>IFERROR(VLOOKUP(D478,DB!A:I,9,0),"")</f>
        <v/>
      </c>
    </row>
    <row r="479" spans="1:12" ht="15" customHeight="1">
      <c r="A479" s="141"/>
      <c r="B479" s="141" t="str">
        <f>IFERROR(VLOOKUP(D479,DB!A:K,11,0),"")</f>
        <v/>
      </c>
      <c r="C479" s="142"/>
      <c r="D479" s="143"/>
      <c r="E479" s="144"/>
      <c r="F479" s="145"/>
      <c r="G479" s="146">
        <f ca="1">IFERROR(NOW()-F479,"")</f>
        <v>45937.531417129627</v>
      </c>
      <c r="H479" s="145"/>
      <c r="I479" s="141" t="str">
        <f>IFERROR(VLOOKUP(D479,DB!A:F,6,0),"")</f>
        <v/>
      </c>
      <c r="J479" s="141" t="str">
        <f>IFERROR(VLOOKUP(D479,DB!A:G,7,0),"")</f>
        <v/>
      </c>
      <c r="K479" s="147"/>
      <c r="L479" s="143"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45.699356944438478</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11.342539814810152</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39045</v>
      </c>
      <c r="F4" s="38">
        <v>45937.405081018522</v>
      </c>
      <c r="G4" s="39">
        <f ca="1">IFERROR(NOW()-F4,"-")</f>
        <v>0.12633611110504717</v>
      </c>
      <c r="H4" s="38">
        <v>45937.391967592594</v>
      </c>
      <c r="I4" s="37" t="str">
        <f>IFERROR(VLOOKUP(D4,DB!A:F,6,0),"")</f>
        <v>Generator-SG</v>
      </c>
      <c r="J4" s="37" t="str">
        <f>IFERROR(VLOOKUP(D4,DB!A:G,7,0),"")</f>
        <v>Vandalized</v>
      </c>
      <c r="K4" s="37" t="s">
        <v>39069</v>
      </c>
      <c r="L4" s="37" t="str">
        <f>IFERROR(VLOOKUP(D4,DB!A:I,9,0),"")</f>
        <v>Latis</v>
      </c>
      <c r="M4" s="128"/>
    </row>
    <row r="5" spans="1:13" ht="15">
      <c r="A5" s="37"/>
      <c r="B5" s="37" t="str">
        <f>IFERROR(VLOOKUP(D5,DB!A:K,11,0),"")</f>
        <v/>
      </c>
      <c r="C5" s="37"/>
      <c r="D5"/>
      <c r="E5" s="37"/>
      <c r="F5" s="38"/>
      <c r="G5" s="39">
        <f ca="1">IFERROR(NOW()-F5,"-")</f>
        <v>45937.531417129627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45937.531417129627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45937.531417129627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45937.531417129627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45937.531417129627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45937.531417129627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45937.531417129627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45937.531417129627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45937.531417129627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45937.531417129627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45937.531417129627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45937.531417129627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45937.531417129627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45937.531417129627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45937.531417129627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45937.531417129627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45937.531417129627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45937.531417129627</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45937.531417129627</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45937.531417129627</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45937.531417129627</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45937.531417129627</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45937.531417129627</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45937.531417129627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45937.531417129627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45937.531417129627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45937.531417129627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45937.531417129627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45937.531417129627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45937.531417129627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45937.531417129627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45937.531417129627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45937.531417129627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45937.531417129627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45937.531417129627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45937.531417129627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45937.531417129627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45937.531417129627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45937.531417129627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45937.531417129627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45937.531417129627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45937.531417129627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45937.531417129627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45937.531417129627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45937.531417129627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45937.531417129627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45937.531417129627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45937.531417129627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45937.531417129627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45937.531417129627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45937.531417129627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45937.531417129627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45937.531417129627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45937.531417129627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45937.531417129627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45937.531417129627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45937.531417129627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45937.531417129627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45937.531417129627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45937.531417129627</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45937.531417129627</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45937.531417129627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45937.531417129627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45937.531417129627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45937.531417129627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45937.531417129627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45937.531417129627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45937.531417129627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45937.531417129627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45937.531417129627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45937.531417129627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45937.531417129627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45937.531417129627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45937.531417129627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45937.531417129627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45937.531417129627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45937.531417129627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45937.531417129627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45937.531417129627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45937.531417129627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45937.531417129627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45937.531417129627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45937.531417129627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45937.531417129627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45937.531417129627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45937.531417129627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45937.531417129627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45937.531417129627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45937.531417129627</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45937.531417129627</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45937.531417129627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45937.531417129627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45937.531417129627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45937.531417129627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45937.531417129627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45937.531417129627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45937.531417129627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45937.531417129627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45937.531417129627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45937.531417129627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45937.531417129627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45937.531417129627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45937.531417129627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45937.531417129627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45937.531417129627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45937.531417129627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45937.531417129627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45937.531417129627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45937.531417129627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45937.531417129627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45937.531417129627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45937.531417129627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45937.531417129627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45937.531417129627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45937.531417129627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45937.531417129627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45937.531417129627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45937.531417129627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45937.531417129627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45937.531417129627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45937.531417129627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45937.531417129627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45937.531417129627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45937.531417129627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45937.531417129627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45937.531417129627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45937.531417129627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45937.531417129627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45937.531417129627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45937.531417129627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45937.531417129627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45937.531417129627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45937.531417129627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45937.531417129627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45937.531417129627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45937.531417129627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45937.531417129627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45937.531417129627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45937.531417129627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45937.531417129627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45937.531417129627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45937.531417129627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45937.531417129627</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45937.531417129627</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10.758569907404308</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45937.531417129627</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3.6504449074054719</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2.5891717592530767</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8.4484259255987126E-2</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3.2516666666197125E-2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45937.531417129627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45937.531417129627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45937.531417129627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45937.531417129627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45937.531417129627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45937.531417129627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45937.531417129627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45937.531417129627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45937.531417129627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45937.531417129627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45937.531417129627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45937.531417129627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45937.531417129627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45937.531417129627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45937.531417129627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45937.531417129627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45937.531417129627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45937.531417129627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45937.531417129627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45937.531417129627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45937.531417129627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45937.531417129627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45937.531417129627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45937.531417129627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45937.531417129627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45937.531417129627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45937.531417129627</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45937.531417129627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45937.531417129627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45937.531417129627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45937.531417129627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45937.531417129627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45937.531417129627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45937.531417129627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45937.531417129627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45937.531417129627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45937.531417129627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45937.531417129627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45937.531417129627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45937.531417129627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45937.531417129627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45937.531417129627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45937.531417129627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45937.531417129627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45937.531417129627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45937.531417129627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45937.531417129627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45937.531417129627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45937.531417129627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45937.531417129627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45937.531417129627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45937.531417129627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45937.531417129627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45937.531417129627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45937.531417129627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45937.531417129627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45937.531417129627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45937.531417129627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45937.531417129627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45937.531417129627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45937.531417129627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45937.531417129627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45937.531417129627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45937.531417129627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45937.531417129627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45937.531417129627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45937.531417129627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45937.531417129627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45937.531417129627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45937.531417129627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45937.531417129627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45937.531417129627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45937.531417129627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45937.531417129627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45937.531417129627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45937.531417129627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45937.531417129627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45937.531417129627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45937.531417129627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45937.531417129627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45937.531417129627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45937.531417129627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45937.531417129627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45937.531417129627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45937.531417129627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45937.531417129627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45937.531417129627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45937.531417129627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45937.531417129627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45937.531417129627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45937.531417129627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45937.531417129627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45937.531417129627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45937.531417129627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45937.531417129627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45937.531417129627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45937.531417129627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45937.531417129627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45937.531417129627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45937.531417129627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45937.531417129627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45937.531417129627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45937.531417129627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45937.531417129627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45937.531417129627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45937.531417129627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45937.531417129627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45937.531417129627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45937.531417129627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45937.531417129627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45937.531417129627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45937.531417129627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45937.531417129627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45937.531417129627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45937.531417129627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45937.531417129627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45937.531417129627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45937.531417129627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45937.531417129627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45937.531417129627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45937.531417129627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45937.531417129627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45937.531417129627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45937.531417129627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45937.531417129627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45937.531417129627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45937.531417129627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45937.531417129627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45937.531417129627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45937.531417129627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45937.531417129627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45937.531417129627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45937.531417129627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45937.531417129627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45937.531417129627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45937.531417129627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45937.531417129627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45937.531417129627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45937.531417129627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45937.531417129627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45937.531417129627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45937.531417129627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45937.531417129627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45937.531417129627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45937.531417129627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45937.531417129627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45937.531417129627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45937.531417129627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45937.531417129627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45937.531417129627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45937.531417129627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45937.531417129627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45937.531417129627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45937.531417129627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45937.531417129627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45937.531417129627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45937.531417129627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45937.531417129627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45937.531417129627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45937.531417129627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45937.531417129627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45937.531417129627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45937.531417129627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45937.531417129627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45937.531417129627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45937.531417129627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45937.531417129627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45937.531417129627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45937.531417129627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45937.531417129627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45937.531417129627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45937.531417129627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45937.531417129627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45937.531417129627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45937.531417129627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45937.531417129627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45937.531417129627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45937.531417129627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45937.531417129627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45937.531417129627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45937.531417129627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45937.531417129627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45937.531417129627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45937.531417129627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45937.531417129627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45937.531417129627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45937.531417129627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45937.531417129627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45937.531417129627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45937.531417129627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45937.531417129627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45937.531417129627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45937.531417129627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45937.531417129627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45937.531417129627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45937.531417129627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45937.531417129627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45937.531417129627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45937.531417129627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45937.531417129627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45937.531417129627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45937.531417129627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45937.531417129627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45937.531417129627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45937.531417129627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45937.531417129627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45937.531417129627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45937.531417129627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45937.531417129627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45937.531417129627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45937.531417129627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45937.531417129627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45937.531417129627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45937.531417129627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45937.531417129627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45937.531417129627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45937.531417129627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45937.531417129627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45937.531417129627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45937.531417129627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45937.531417129627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45937.531417129627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45937.531417129627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45937.531417129627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45937.531417129627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45937.531417129627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45937.531417129627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45937.531417129627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45937.531417129627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45937.531417129627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45937.531417129627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45937.531417129627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45937.531417129627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45937.531417129627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45937.531417129627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45937.531417129627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45937.531417129627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45937.531417129627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45937.531417129627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45937.531417129627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45937.531417129627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45937.531417129627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45937.531417129627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45937.531417129627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45937.531417129627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45937.531417129627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45937.531417129627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45937.531417129627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45937.531417129627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45937.531417129627</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